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EstaPastaDeTrabalho"/>
  <mc:AlternateContent xmlns:mc="http://schemas.openxmlformats.org/markup-compatibility/2006">
    <mc:Choice Requires="x15">
      <x15ac:absPath xmlns:x15ac="http://schemas.microsoft.com/office/spreadsheetml/2010/11/ac" url="S:\construcao_civil\CONTRATOS DCCOT\AMPLIACAO ETA CAPIM FINO\Termo de Referência\Anexos\Anexos Após Impugnação\Anexo C - Cronograma Excel\"/>
    </mc:Choice>
  </mc:AlternateContent>
  <xr:revisionPtr revIDLastSave="0" documentId="13_ncr:1_{28165D3E-35F2-4576-BF8F-06F0D5C3D28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ronograma Fís-Fin" sheetId="17" r:id="rId1"/>
    <sheet name="Cronograma Físico-Financeiro" sheetId="14" state="hidden" r:id="rId2"/>
    <sheet name="Cronograma Financeiro" sheetId="15" state="hidden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ANO">[1]CALEN!$N$4</definedName>
    <definedName name="_xlnm.Print_Area" localSheetId="2">'Cronograma Financeiro'!$A$1:$U$25</definedName>
    <definedName name="_xlnm.Print_Area" localSheetId="0">'Cronograma Fís-Fin'!$A$1:$R$25</definedName>
    <definedName name="_xlnm.Print_Area" localSheetId="1">'Cronograma Físico-Financeiro'!$A$1:$U$25</definedName>
    <definedName name="BD" localSheetId="2">#REF!</definedName>
    <definedName name="BD" localSheetId="0">#REF!</definedName>
    <definedName name="BD" localSheetId="1">#REF!</definedName>
    <definedName name="BD">#REF!</definedName>
    <definedName name="DDD" localSheetId="2">[2]NOMES!#REF!</definedName>
    <definedName name="DDD" localSheetId="0">[2]NOMES!#REF!</definedName>
    <definedName name="DDD" localSheetId="1">[2]NOMES!#REF!</definedName>
    <definedName name="DDD">[2]NOMES!#REF!</definedName>
    <definedName name="DIAS">[2]NOMES!$G$21</definedName>
    <definedName name="FERIADO">'[3]BANCO DE DADOS'!$B$16:$F$31</definedName>
    <definedName name="FLUXO">[2]NOMES!$B$2:$D$2</definedName>
    <definedName name="FORMA">[2]NOMES!$L$2:$L$35</definedName>
    <definedName name="GERAL">[4]GERAL!$D$17:$BC$45</definedName>
    <definedName name="hoje" localSheetId="2">TODAY()</definedName>
    <definedName name="hoje" localSheetId="0">TODAY()</definedName>
    <definedName name="hoje" localSheetId="1">TODAY()</definedName>
    <definedName name="HORAS">[2]NOMES!$G$20</definedName>
    <definedName name="início_da_tarefa" localSheetId="2">'Cronograma Financeiro'!$C1</definedName>
    <definedName name="início_da_tarefa" localSheetId="0">'Cronograma Fís-Fin'!#REF!</definedName>
    <definedName name="início_da_tarefa" localSheetId="1">'Cronograma Físico-Financeiro'!$C1</definedName>
    <definedName name="Início_do_projeto" localSheetId="2">'Cronograma Financeiro'!#REF!</definedName>
    <definedName name="Início_do_projeto" localSheetId="0">'Cronograma Fís-Fin'!#REF!</definedName>
    <definedName name="Início_do_projeto" localSheetId="1">'Cronograma Físico-Financeiro'!#REF!</definedName>
    <definedName name="Início_do_projeto">#REF!</definedName>
    <definedName name="IntervaloCompradorNomes">OFFSET([5]HOME!$B$23,0,0,COUNT([5]HOME!$A$23:$A$32),1)</definedName>
    <definedName name="IntervaloCompradorValores">OFFSET([5]HOME!$J$23,0,0,COUNT([5]HOME!$A$23:$A$32),1)</definedName>
    <definedName name="IntervaloOrcNomes">OFFSET([5]HOME!$B$152,0,0,COUNT([5]HOME!$J$152:$J$252),1)</definedName>
    <definedName name="IntervaloOrcValores1">OFFSET([5]HOME!$C$152,0,0,COUNT([5]HOME!$J$152:$J$252),1)</definedName>
    <definedName name="IntervaloOrcValores2">OFFSET([5]HOME!$E$152,0,0,COUNT([5]HOME!$J$152:$J$252),1)</definedName>
    <definedName name="IntervaloPgtoNomes">OFFSET([5]HOME!$B$10,0,0,COUNT([5]HOME!$A$10:$A$19),1)</definedName>
    <definedName name="IntervaloPgtoValores">OFFSET([5]HOME!$J$10,0,0,COUNT([5]HOME!$A$10:$A$19),1)</definedName>
    <definedName name="LOGISTICA">[2]NOMES!$F$8:$F$9</definedName>
    <definedName name="M.HORAS">[2]NOMES!$H$20</definedName>
    <definedName name="MEDIAS">[2]NOMES!$X$15:$X$20</definedName>
    <definedName name="MESES">[2]NOMES!$X$2:$X$13</definedName>
    <definedName name="METADE" localSheetId="2">[2]NOMES!#REF!</definedName>
    <definedName name="METADE" localSheetId="0">[2]NOMES!#REF!</definedName>
    <definedName name="METADE" localSheetId="1">[2]NOMES!#REF!</definedName>
    <definedName name="METADE">[2]NOMES!#REF!</definedName>
    <definedName name="METADEDASHORAS" localSheetId="2">[2]NOMES!#REF!</definedName>
    <definedName name="METADEDASHORAS" localSheetId="0">[2]NOMES!#REF!</definedName>
    <definedName name="METADEDASHORAS" localSheetId="1">[2]NOMES!#REF!</definedName>
    <definedName name="METADEDASHORAS">[2]NOMES!#REF!</definedName>
    <definedName name="METADEH" localSheetId="2">[2]NOMES!#REF!</definedName>
    <definedName name="METADEH" localSheetId="0">[2]NOMES!#REF!</definedName>
    <definedName name="METADEH" localSheetId="1">[2]NOMES!#REF!</definedName>
    <definedName name="METADEH">[2]NOMES!#REF!</definedName>
    <definedName name="NOTA">[2]NOMES!$F$2:$F$3</definedName>
    <definedName name="OUTUBRO" localSheetId="2">[2]NOMES!#REF!</definedName>
    <definedName name="OUTUBRO" localSheetId="0">[2]NOMES!#REF!</definedName>
    <definedName name="OUTUBRO" localSheetId="1">[2]NOMES!#REF!</definedName>
    <definedName name="OUTUBRO">[2]NOMES!#REF!</definedName>
    <definedName name="PESSOA">[2]NOMES!$F$5:$F$6</definedName>
    <definedName name="progresso_da_tarefa" localSheetId="2">'Cronograma Financeiro'!#REF!</definedName>
    <definedName name="progresso_da_tarefa" localSheetId="0">'Cronograma Fís-Fin'!#REF!</definedName>
    <definedName name="progresso_da_tarefa" localSheetId="1">'Cronograma Físico-Financeiro'!#REF!</definedName>
    <definedName name="Semana_de_exibição" localSheetId="2">'Cronograma Financeiro'!#REF!</definedName>
    <definedName name="Semana_de_exibição" localSheetId="0">'Cronograma Fís-Fin'!#REF!</definedName>
    <definedName name="Semana_de_exibição" localSheetId="1">'Cronograma Físico-Financeiro'!#REF!</definedName>
    <definedName name="Semana_de_exibição">#REF!</definedName>
    <definedName name="término_da_tarefa" localSheetId="2">'Cronograma Financeiro'!$D1</definedName>
    <definedName name="término_da_tarefa" localSheetId="0">'Cronograma Fís-Fin'!#REF!</definedName>
    <definedName name="término_da_tarefa" localSheetId="1">'Cronograma Físico-Financeiro'!$D1</definedName>
    <definedName name="_xlnm.Print_Titles" localSheetId="2">'Cronograma Financeiro'!$1:$3</definedName>
    <definedName name="_xlnm.Print_Titles" localSheetId="0">'Cronograma Fís-Fin'!$1:$3</definedName>
    <definedName name="_xlnm.Print_Titles" localSheetId="1">'Cronograma Físico-Financeiro'!$1:$3</definedName>
    <definedName name="VENDEDORES">[2]NOMES!$F$11:$F$18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2" i="17" l="1" a="1"/>
  <c r="R22" i="17" s="1"/>
  <c r="Q22" i="17" a="1"/>
  <c r="Q22" i="17" s="1"/>
  <c r="P22" i="17" a="1"/>
  <c r="P22" i="17" s="1"/>
  <c r="O22" i="17" a="1"/>
  <c r="O22" i="17" s="1"/>
  <c r="N22" i="17" a="1"/>
  <c r="N22" i="17" s="1"/>
  <c r="M22" i="17" a="1"/>
  <c r="M22" i="17" s="1"/>
  <c r="L22" i="17" a="1"/>
  <c r="L22" i="17" s="1"/>
  <c r="K22" i="17" a="1"/>
  <c r="K22" i="17" s="1"/>
  <c r="J22" i="17" a="1"/>
  <c r="J22" i="17" s="1"/>
  <c r="I22" i="17" a="1"/>
  <c r="I22" i="17" s="1"/>
  <c r="H22" i="17" a="1"/>
  <c r="H22" i="17" s="1"/>
  <c r="G22" i="17" a="1"/>
  <c r="G22" i="17" s="1"/>
  <c r="F22" i="17" a="1"/>
  <c r="F22" i="17" s="1"/>
  <c r="E22" i="17" a="1"/>
  <c r="E22" i="17" s="1"/>
  <c r="D22" i="17" a="1"/>
  <c r="D22" i="17" s="1"/>
  <c r="D23" i="17" s="1"/>
  <c r="C21" i="17"/>
  <c r="E23" i="17" l="1"/>
  <c r="L23" i="17"/>
  <c r="F23" i="17"/>
  <c r="G23" i="17"/>
  <c r="H23" i="17"/>
  <c r="I23" i="17"/>
  <c r="J23" i="17"/>
  <c r="K23" i="17"/>
  <c r="M23" i="17"/>
  <c r="N23" i="17"/>
  <c r="O23" i="17"/>
  <c r="P23" i="17"/>
  <c r="Q23" i="17"/>
  <c r="R23" i="17"/>
  <c r="D24" i="17"/>
  <c r="E24" i="17" s="1"/>
  <c r="F24" i="17" s="1"/>
  <c r="G24" i="17" s="1"/>
  <c r="H24" i="17" s="1"/>
  <c r="I24" i="17" s="1"/>
  <c r="J24" i="17" s="1"/>
  <c r="K24" i="17" s="1"/>
  <c r="L24" i="17" s="1"/>
  <c r="M24" i="17" s="1"/>
  <c r="N24" i="17" s="1"/>
  <c r="O24" i="17" s="1"/>
  <c r="P24" i="17" s="1"/>
  <c r="Q24" i="17" s="1"/>
  <c r="R24" i="17" s="1"/>
  <c r="D25" i="17"/>
  <c r="H4" i="15"/>
  <c r="I4" i="15"/>
  <c r="J4" i="15"/>
  <c r="K4" i="15"/>
  <c r="L4" i="15"/>
  <c r="M4" i="15"/>
  <c r="N4" i="15"/>
  <c r="O4" i="15"/>
  <c r="P4" i="15"/>
  <c r="Q4" i="15"/>
  <c r="R4" i="15"/>
  <c r="S4" i="15"/>
  <c r="T4" i="15"/>
  <c r="U4" i="15"/>
  <c r="H5" i="15"/>
  <c r="I5" i="15"/>
  <c r="J5" i="15"/>
  <c r="K5" i="15"/>
  <c r="L5" i="15"/>
  <c r="M5" i="15"/>
  <c r="N5" i="15"/>
  <c r="O5" i="15"/>
  <c r="P5" i="15"/>
  <c r="Q5" i="15"/>
  <c r="R5" i="15"/>
  <c r="S5" i="15"/>
  <c r="T5" i="15"/>
  <c r="U5" i="15"/>
  <c r="H6" i="15"/>
  <c r="I6" i="15"/>
  <c r="J6" i="15"/>
  <c r="K6" i="15"/>
  <c r="L6" i="15"/>
  <c r="M6" i="15"/>
  <c r="N6" i="15"/>
  <c r="O6" i="15"/>
  <c r="P6" i="15"/>
  <c r="Q6" i="15"/>
  <c r="R6" i="15"/>
  <c r="S6" i="15"/>
  <c r="T6" i="15"/>
  <c r="U6" i="15"/>
  <c r="H7" i="15"/>
  <c r="I7" i="15"/>
  <c r="J7" i="15"/>
  <c r="K7" i="15"/>
  <c r="L7" i="15"/>
  <c r="M7" i="15"/>
  <c r="N7" i="15"/>
  <c r="O7" i="15"/>
  <c r="P7" i="15"/>
  <c r="Q7" i="15"/>
  <c r="R7" i="15"/>
  <c r="S7" i="15"/>
  <c r="T7" i="15"/>
  <c r="U7" i="15"/>
  <c r="H8" i="15"/>
  <c r="I8" i="15"/>
  <c r="J8" i="15"/>
  <c r="K8" i="15"/>
  <c r="L8" i="15"/>
  <c r="M8" i="15"/>
  <c r="N8" i="15"/>
  <c r="O8" i="15"/>
  <c r="P8" i="15"/>
  <c r="Q8" i="15"/>
  <c r="R8" i="15"/>
  <c r="S8" i="15"/>
  <c r="T8" i="15"/>
  <c r="U8" i="15"/>
  <c r="H9" i="15"/>
  <c r="I9" i="15"/>
  <c r="J9" i="15"/>
  <c r="K9" i="15"/>
  <c r="L9" i="15"/>
  <c r="M9" i="15"/>
  <c r="N9" i="15"/>
  <c r="O9" i="15"/>
  <c r="P9" i="15"/>
  <c r="Q9" i="15"/>
  <c r="R9" i="15"/>
  <c r="S9" i="15"/>
  <c r="T9" i="15"/>
  <c r="U9" i="15"/>
  <c r="H10" i="15"/>
  <c r="I10" i="15"/>
  <c r="J10" i="15"/>
  <c r="K10" i="15"/>
  <c r="L10" i="15"/>
  <c r="M10" i="15"/>
  <c r="N10" i="15"/>
  <c r="O10" i="15"/>
  <c r="P10" i="15"/>
  <c r="Q10" i="15"/>
  <c r="R10" i="15"/>
  <c r="S10" i="15"/>
  <c r="T10" i="15"/>
  <c r="U10" i="15"/>
  <c r="H11" i="15"/>
  <c r="I11" i="15"/>
  <c r="J11" i="15"/>
  <c r="K11" i="15"/>
  <c r="L11" i="15"/>
  <c r="M11" i="15"/>
  <c r="N11" i="15"/>
  <c r="O11" i="15"/>
  <c r="P11" i="15"/>
  <c r="Q11" i="15"/>
  <c r="R11" i="15"/>
  <c r="S11" i="15"/>
  <c r="T11" i="15"/>
  <c r="U11" i="15"/>
  <c r="H12" i="15"/>
  <c r="I12" i="15"/>
  <c r="J12" i="15"/>
  <c r="K12" i="15"/>
  <c r="L12" i="15"/>
  <c r="M12" i="15"/>
  <c r="N12" i="15"/>
  <c r="O12" i="15"/>
  <c r="P12" i="15"/>
  <c r="Q12" i="15"/>
  <c r="R12" i="15"/>
  <c r="S12" i="15"/>
  <c r="T12" i="15"/>
  <c r="U12" i="15"/>
  <c r="H13" i="15"/>
  <c r="I13" i="15"/>
  <c r="J13" i="15"/>
  <c r="K13" i="15"/>
  <c r="L13" i="15"/>
  <c r="M13" i="15"/>
  <c r="N13" i="15"/>
  <c r="O13" i="15"/>
  <c r="P13" i="15"/>
  <c r="Q13" i="15"/>
  <c r="R13" i="15"/>
  <c r="S13" i="15"/>
  <c r="T13" i="15"/>
  <c r="U13" i="15"/>
  <c r="H14" i="15"/>
  <c r="I14" i="15"/>
  <c r="J14" i="15"/>
  <c r="K14" i="15"/>
  <c r="L14" i="15"/>
  <c r="M14" i="15"/>
  <c r="N14" i="15"/>
  <c r="O14" i="15"/>
  <c r="P14" i="15"/>
  <c r="Q14" i="15"/>
  <c r="R14" i="15"/>
  <c r="S14" i="15"/>
  <c r="T14" i="15"/>
  <c r="U14" i="15"/>
  <c r="H15" i="15"/>
  <c r="I15" i="15"/>
  <c r="J15" i="15"/>
  <c r="K15" i="15"/>
  <c r="L15" i="15"/>
  <c r="M15" i="15"/>
  <c r="N15" i="15"/>
  <c r="O15" i="15"/>
  <c r="P15" i="15"/>
  <c r="Q15" i="15"/>
  <c r="R15" i="15"/>
  <c r="S15" i="15"/>
  <c r="T15" i="15"/>
  <c r="U15" i="15"/>
  <c r="H16" i="15"/>
  <c r="I16" i="15"/>
  <c r="J16" i="15"/>
  <c r="K16" i="15"/>
  <c r="L16" i="15"/>
  <c r="M16" i="15"/>
  <c r="N16" i="15"/>
  <c r="O16" i="15"/>
  <c r="P16" i="15"/>
  <c r="Q16" i="15"/>
  <c r="R16" i="15"/>
  <c r="S16" i="15"/>
  <c r="T16" i="15"/>
  <c r="U16" i="15"/>
  <c r="H17" i="15"/>
  <c r="I17" i="15"/>
  <c r="J17" i="15"/>
  <c r="K17" i="15"/>
  <c r="L17" i="15"/>
  <c r="M17" i="15"/>
  <c r="N17" i="15"/>
  <c r="O17" i="15"/>
  <c r="P17" i="15"/>
  <c r="Q17" i="15"/>
  <c r="R17" i="15"/>
  <c r="S17" i="15"/>
  <c r="T17" i="15"/>
  <c r="U17" i="15"/>
  <c r="H18" i="15"/>
  <c r="I18" i="15"/>
  <c r="J18" i="15"/>
  <c r="K18" i="15"/>
  <c r="L18" i="15"/>
  <c r="M18" i="15"/>
  <c r="N18" i="15"/>
  <c r="O18" i="15"/>
  <c r="P18" i="15"/>
  <c r="Q18" i="15"/>
  <c r="R18" i="15"/>
  <c r="S18" i="15"/>
  <c r="T18" i="15"/>
  <c r="U18" i="15"/>
  <c r="H19" i="15"/>
  <c r="I19" i="15"/>
  <c r="J19" i="15"/>
  <c r="K19" i="15"/>
  <c r="L19" i="15"/>
  <c r="M19" i="15"/>
  <c r="N19" i="15"/>
  <c r="O19" i="15"/>
  <c r="P19" i="15"/>
  <c r="Q19" i="15"/>
  <c r="R19" i="15"/>
  <c r="S19" i="15"/>
  <c r="T19" i="15"/>
  <c r="U19" i="15"/>
  <c r="H20" i="15"/>
  <c r="I20" i="15"/>
  <c r="J20" i="15"/>
  <c r="K20" i="15"/>
  <c r="L20" i="15"/>
  <c r="M20" i="15"/>
  <c r="N20" i="15"/>
  <c r="O20" i="15"/>
  <c r="P20" i="15"/>
  <c r="Q20" i="15"/>
  <c r="R20" i="15"/>
  <c r="S20" i="15"/>
  <c r="T20" i="15"/>
  <c r="U20" i="15"/>
  <c r="G5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4" i="15"/>
  <c r="F22" i="15" a="1"/>
  <c r="F22" i="15" s="1"/>
  <c r="E21" i="15"/>
  <c r="E25" i="17" l="1"/>
  <c r="F25" i="17" s="1"/>
  <c r="G25" i="17" s="1"/>
  <c r="H25" i="17" s="1"/>
  <c r="I25" i="17" s="1"/>
  <c r="J25" i="17" s="1"/>
  <c r="K25" i="17" s="1"/>
  <c r="L25" i="17" s="1"/>
  <c r="M25" i="17" s="1"/>
  <c r="N25" i="17" s="1"/>
  <c r="O25" i="17" s="1"/>
  <c r="P25" i="17" s="1"/>
  <c r="Q25" i="17" s="1"/>
  <c r="R25" i="17" s="1"/>
  <c r="H22" i="15"/>
  <c r="H23" i="15" s="1"/>
  <c r="I22" i="15"/>
  <c r="I23" i="15" s="1"/>
  <c r="T22" i="15"/>
  <c r="T23" i="15" s="1"/>
  <c r="S22" i="15"/>
  <c r="S23" i="15" s="1"/>
  <c r="K22" i="15"/>
  <c r="K23" i="15" s="1"/>
  <c r="R22" i="15"/>
  <c r="R23" i="15" s="1"/>
  <c r="U22" i="15"/>
  <c r="U23" i="15" s="1"/>
  <c r="G22" i="15"/>
  <c r="G23" i="15" s="1"/>
  <c r="J22" i="15"/>
  <c r="J23" i="15" s="1"/>
  <c r="Q22" i="15"/>
  <c r="Q23" i="15" s="1"/>
  <c r="N22" i="15"/>
  <c r="N23" i="15" s="1"/>
  <c r="L22" i="15"/>
  <c r="L23" i="15" s="1"/>
  <c r="O22" i="15"/>
  <c r="O23" i="15" s="1"/>
  <c r="M22" i="15"/>
  <c r="M23" i="15" s="1"/>
  <c r="P22" i="15"/>
  <c r="P23" i="15" s="1"/>
  <c r="F24" i="15"/>
  <c r="F23" i="15"/>
  <c r="F25" i="15" s="1"/>
  <c r="E21" i="14"/>
  <c r="G22" i="14" a="1"/>
  <c r="G22" i="14" s="1"/>
  <c r="G23" i="14" s="1"/>
  <c r="H22" i="14" a="1"/>
  <c r="H22" i="14" s="1"/>
  <c r="H23" i="14" s="1"/>
  <c r="I22" i="14" a="1"/>
  <c r="I22" i="14" s="1"/>
  <c r="I23" i="14" s="1"/>
  <c r="J22" i="14" a="1"/>
  <c r="J22" i="14" s="1"/>
  <c r="J23" i="14" s="1"/>
  <c r="K22" i="14" a="1"/>
  <c r="K22" i="14" s="1"/>
  <c r="K23" i="14" s="1"/>
  <c r="L22" i="14" a="1"/>
  <c r="L22" i="14" s="1"/>
  <c r="L23" i="14" s="1"/>
  <c r="M22" i="14" a="1"/>
  <c r="M22" i="14" s="1"/>
  <c r="M23" i="14" s="1"/>
  <c r="N22" i="14" a="1"/>
  <c r="N22" i="14" s="1"/>
  <c r="O22" i="14" a="1"/>
  <c r="O22" i="14" s="1"/>
  <c r="O23" i="14" s="1"/>
  <c r="P22" i="14" a="1"/>
  <c r="P22" i="14" s="1"/>
  <c r="P23" i="14" s="1"/>
  <c r="Q22" i="14" a="1"/>
  <c r="Q22" i="14" s="1"/>
  <c r="R22" i="14" a="1"/>
  <c r="R22" i="14" s="1"/>
  <c r="R23" i="14" s="1"/>
  <c r="S22" i="14" a="1"/>
  <c r="S22" i="14" s="1"/>
  <c r="S23" i="14" s="1"/>
  <c r="T22" i="14" a="1"/>
  <c r="T22" i="14" s="1"/>
  <c r="T23" i="14" s="1"/>
  <c r="U22" i="14" a="1"/>
  <c r="U22" i="14" s="1"/>
  <c r="U23" i="14" s="1"/>
  <c r="F22" i="14" a="1"/>
  <c r="F22" i="14" s="1"/>
  <c r="F23" i="14" s="1"/>
  <c r="F25" i="14" s="1"/>
  <c r="G25" i="15" l="1"/>
  <c r="H25" i="15" s="1"/>
  <c r="I25" i="15" s="1"/>
  <c r="J25" i="15" s="1"/>
  <c r="K25" i="15" s="1"/>
  <c r="L25" i="15" s="1"/>
  <c r="M25" i="15" s="1"/>
  <c r="N25" i="15" s="1"/>
  <c r="O25" i="15" s="1"/>
  <c r="P25" i="15" s="1"/>
  <c r="Q25" i="15" s="1"/>
  <c r="R25" i="15" s="1"/>
  <c r="S25" i="15" s="1"/>
  <c r="T25" i="15" s="1"/>
  <c r="U25" i="15" s="1"/>
  <c r="G24" i="15"/>
  <c r="H24" i="15" s="1"/>
  <c r="I24" i="15" s="1"/>
  <c r="J24" i="15" s="1"/>
  <c r="K24" i="15" s="1"/>
  <c r="L24" i="15" s="1"/>
  <c r="M24" i="15" s="1"/>
  <c r="N24" i="15" s="1"/>
  <c r="O24" i="15" s="1"/>
  <c r="P24" i="15" s="1"/>
  <c r="Q24" i="15" s="1"/>
  <c r="R24" i="15" s="1"/>
  <c r="S24" i="15" s="1"/>
  <c r="T24" i="15" s="1"/>
  <c r="U24" i="15" s="1"/>
  <c r="Q23" i="14"/>
  <c r="N23" i="14"/>
  <c r="G25" i="14"/>
  <c r="H25" i="14" s="1"/>
  <c r="I25" i="14" s="1"/>
  <c r="J25" i="14" s="1"/>
  <c r="K25" i="14" s="1"/>
  <c r="L25" i="14" s="1"/>
  <c r="M25" i="14" s="1"/>
  <c r="F24" i="14"/>
  <c r="G24" i="14" s="1"/>
  <c r="H24" i="14" s="1"/>
  <c r="I24" i="14" s="1"/>
  <c r="J24" i="14" s="1"/>
  <c r="K24" i="14" s="1"/>
  <c r="L24" i="14" s="1"/>
  <c r="M24" i="14" s="1"/>
  <c r="N24" i="14" s="1"/>
  <c r="O24" i="14" s="1"/>
  <c r="P24" i="14" s="1"/>
  <c r="Q24" i="14" s="1"/>
  <c r="R24" i="14" s="1"/>
  <c r="S24" i="14" s="1"/>
  <c r="T24" i="14" s="1"/>
  <c r="U24" i="14" s="1"/>
  <c r="N25" i="14" l="1"/>
  <c r="O25" i="14" s="1"/>
  <c r="P25" i="14" s="1"/>
  <c r="Q25" i="14" s="1"/>
  <c r="R25" i="14" s="1"/>
  <c r="S25" i="14" s="1"/>
  <c r="T25" i="14" s="1"/>
  <c r="U25" i="1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Wallison Almeida de Oliveira</author>
  </authors>
  <commentList>
    <comment ref="O6" authorId="0" shapeId="0" xr:uid="{F7DB62C8-06DA-42C7-8614-5C92CCE0C8AE}">
      <text>
        <r>
          <rPr>
            <b/>
            <sz val="9"/>
            <color indexed="81"/>
            <rFont val="Segoe UI"/>
            <family val="2"/>
          </rPr>
          <t>Wallison Almeida de Oliveira:</t>
        </r>
        <r>
          <rPr>
            <sz val="9"/>
            <color indexed="81"/>
            <rFont val="Segoe UI"/>
            <family val="2"/>
          </rPr>
          <t xml:space="preserve">
Instalações de pontos de aplicação dentro da câmara de pré</t>
        </r>
      </text>
    </comment>
    <comment ref="M7" authorId="0" shapeId="0" xr:uid="{30E30487-0A1A-4E81-9964-36C621B8A8BE}">
      <text>
        <r>
          <rPr>
            <b/>
            <sz val="9"/>
            <color indexed="81"/>
            <rFont val="Segoe UI"/>
            <family val="2"/>
          </rPr>
          <t>Wallison Almeida de Oliveira:</t>
        </r>
        <r>
          <rPr>
            <sz val="9"/>
            <color indexed="81"/>
            <rFont val="Segoe UI"/>
            <family val="2"/>
          </rPr>
          <t xml:space="preserve">
Conclusão de rampa/passarela e Execução de passarelas metálicas.</t>
        </r>
      </text>
    </comment>
    <comment ref="N7" authorId="0" shapeId="0" xr:uid="{21F3122C-0EC0-44FB-80CE-07AF27EE01C5}">
      <text>
        <r>
          <rPr>
            <b/>
            <sz val="9"/>
            <color indexed="81"/>
            <rFont val="Segoe UI"/>
            <family val="2"/>
          </rPr>
          <t>Wallison Almeida de Oliveira:</t>
        </r>
        <r>
          <rPr>
            <sz val="9"/>
            <color indexed="81"/>
            <rFont val="Segoe UI"/>
            <family val="2"/>
          </rPr>
          <t xml:space="preserve">
Escadas caracol</t>
        </r>
      </text>
    </comment>
    <comment ref="P14" authorId="0" shapeId="0" xr:uid="{41CF3B58-ED76-4FB4-82BA-C84687683C17}">
      <text>
        <r>
          <rPr>
            <b/>
            <sz val="9"/>
            <color indexed="81"/>
            <rFont val="Segoe UI"/>
            <charset val="1"/>
          </rPr>
          <t>Wallison Almeida de Oliveira:</t>
        </r>
        <r>
          <rPr>
            <sz val="9"/>
            <color indexed="81"/>
            <rFont val="Segoe UI"/>
            <charset val="1"/>
          </rPr>
          <t xml:space="preserve">
Execução da área de descarregamento somente após conclusão das estruturas da bacia do PAC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Wallison Almeida de Oliveira</author>
  </authors>
  <commentList>
    <comment ref="O6" authorId="0" shapeId="0" xr:uid="{88BF5A02-3D02-4C2C-9A1C-57F75A3877B7}">
      <text>
        <r>
          <rPr>
            <b/>
            <sz val="9"/>
            <color indexed="81"/>
            <rFont val="Segoe UI"/>
            <family val="2"/>
          </rPr>
          <t>Wallison Almeida de Oliveira:</t>
        </r>
        <r>
          <rPr>
            <sz val="9"/>
            <color indexed="81"/>
            <rFont val="Segoe UI"/>
            <family val="2"/>
          </rPr>
          <t xml:space="preserve">
Instalações de pontos de aplicação dentro da câmara de pré</t>
        </r>
      </text>
    </comment>
    <comment ref="M7" authorId="0" shapeId="0" xr:uid="{DE7C82C3-0180-49C6-A852-88F11928E32E}">
      <text>
        <r>
          <rPr>
            <b/>
            <sz val="9"/>
            <color indexed="81"/>
            <rFont val="Segoe UI"/>
            <family val="2"/>
          </rPr>
          <t>Wallison Almeida de Oliveira:</t>
        </r>
        <r>
          <rPr>
            <sz val="9"/>
            <color indexed="81"/>
            <rFont val="Segoe UI"/>
            <family val="2"/>
          </rPr>
          <t xml:space="preserve">
Conclusão de rampa/passarela e Execução de passarelas metálicas.</t>
        </r>
      </text>
    </comment>
    <comment ref="N7" authorId="0" shapeId="0" xr:uid="{04B13106-8245-4CC6-A8EA-DA32999082DD}">
      <text>
        <r>
          <rPr>
            <b/>
            <sz val="9"/>
            <color indexed="81"/>
            <rFont val="Segoe UI"/>
            <family val="2"/>
          </rPr>
          <t>Wallison Almeida de Oliveira:</t>
        </r>
        <r>
          <rPr>
            <sz val="9"/>
            <color indexed="81"/>
            <rFont val="Segoe UI"/>
            <family val="2"/>
          </rPr>
          <t xml:space="preserve">
Escadas caracol</t>
        </r>
      </text>
    </comment>
  </commentList>
</comments>
</file>

<file path=xl/sharedStrings.xml><?xml version="1.0" encoding="utf-8"?>
<sst xmlns="http://schemas.openxmlformats.org/spreadsheetml/2006/main" count="178" uniqueCount="73">
  <si>
    <t>INÍCIO</t>
  </si>
  <si>
    <t>TÉRMINO</t>
  </si>
  <si>
    <t>PRODUTO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</si>
  <si>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</si>
  <si>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</si>
  <si>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</si>
  <si>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</si>
  <si>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</si>
  <si>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</si>
  <si>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</si>
  <si>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</si>
  <si>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</si>
  <si>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</si>
  <si>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2.1</t>
  </si>
  <si>
    <t>2.2</t>
  </si>
  <si>
    <t>2.3</t>
  </si>
  <si>
    <t>2.4</t>
  </si>
  <si>
    <t>3.1</t>
  </si>
  <si>
    <t>3.2</t>
  </si>
  <si>
    <t>3.3</t>
  </si>
  <si>
    <t>FINALIZAÇÃO DA CASA DE BOMBAS, RECALQUE DE ÁGUA PARA OS INJETORES DE CLORO E TUBULAÇÕES DE ÁGUA</t>
  </si>
  <si>
    <t>PROJETO DE ILUMINAÇÃO DAS NOVAS UNIDADES E DO PÁTIO CENTRAL</t>
  </si>
  <si>
    <t>INSTALAÇÕES HIDRÁULICAS DOS SISTEMAS DE DOSAGEM DE PRODUTOS QUÍMICOS E GALERIAS</t>
  </si>
  <si>
    <t>CONSTRUÇÃO DA PASSARELA DE INTERLIGAÇÃO, RAMPAS DE ACESSO E PASSAGEM DAS TUBULAÇÕES</t>
  </si>
  <si>
    <t>COBERTURA METÁLICA DA CALHA PARSHALL PARA PROTEÇÃO EQUIPAMENTOS DE DOSAGEM E MEDIDOR DE VAZÃO COAGULANTE</t>
  </si>
  <si>
    <t>ADEQUAÇÕES DO PLANO DE GERENCIAMENTO DE RISCOS (PGR) PARA O SISTEMA DE DIÓXIDO DE CLORO</t>
  </si>
  <si>
    <t>IMPERMEABILIZAÇÃO DA CALHA PARSHALL, CANAL DE SAÍDA DE ÁGUA COAGULADA E CÂMARA DE PRÉ-OXIDAÇÃO</t>
  </si>
  <si>
    <t>INSTALAÇÃO DAS COMPORTAS NO CANAL DE ÁGUA COAGULADA E DAS MALHAS DE AÇO PARA MISTURA RÁPIDA</t>
  </si>
  <si>
    <t>INSTALAÇÕES HIDRÁULICAS DOS PONTOS DE APLICAÇÃO DE PRODUTOS QUÍMICOS (PAC,CAP,CARVÃO,POLÍMERO E CLORO)</t>
  </si>
  <si>
    <t>ADEQUAÇÃO GUARDA-CORPOS CANAL DE ÁGUA BRUTA, CÂMARA PRÉ-OXIDAÇÃO, CALHA PARSHALL E CANAL ÁGUA COAGULADA</t>
  </si>
  <si>
    <t>TÉRMINO E CORREÇÕES DO SISTEMA DE APLICAÇÃO DE HIDRÓXIDO DE SÓDIO (PERTINENTES AO PGR)</t>
  </si>
  <si>
    <t>ADEQUAÇÕES PERTINENTES AO PGR PARA OS SISTEMAS DE POLÍMERO, FLÚOR E CLORO</t>
  </si>
  <si>
    <t>ADEQUAÇÕES DO SISTEMA DE COAGULANTE PAC (BACIA CONTENÇÃO, BASE TANQUES, TRANSF. ENTRE TANQUES E CASA DE BOMBAS)</t>
  </si>
  <si>
    <t>ADEQUAÇÃO DOS GUARDAS-CORPOS DOS FLOCULADORES, DECANTADORES E FILTROS</t>
  </si>
  <si>
    <t>ADEQUAÇÕES PARA ACESSIBILIDADE</t>
  </si>
  <si>
    <t>DEMOLIÇÃO DA ANTIGA CALHA PARSHALL, COM RECUPERAÇÃO E REAPROVEITAMENTO DA ÁREA</t>
  </si>
  <si>
    <t>PAVIMENTAÇÃO EM CONCRETO ESTRUTURAL DO ESTACIONAMENTO E DE TRECHOS DO PÁTIO CENTRAL</t>
  </si>
  <si>
    <t>VALOR PLANEJADO</t>
  </si>
  <si>
    <t>(%) PLANEJADA</t>
  </si>
  <si>
    <t>VALOR PLANEJADO ACUMULADO</t>
  </si>
  <si>
    <t>(%) PLANEJADA ACUMULADA</t>
  </si>
  <si>
    <t>VALOR</t>
  </si>
  <si>
    <t>TOTAL GERAL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</si>
  <si>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</si>
  <si>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</si>
  <si>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</si>
  <si>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</si>
  <si>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</si>
  <si>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</si>
  <si>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</si>
  <si>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</si>
  <si>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</si>
  <si>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</si>
  <si>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</si>
  <si>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</si>
  <si>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ANEXO C - CRONOGRAMA FÍSICO-FINANCEIRO DA OBRA DE AMPLIAÇÃO DA ETA CAPIM FINO</t>
  </si>
  <si>
    <t>PERÍODOS DE EXECUÇÃO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</si>
  <si>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</si>
  <si>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</si>
  <si>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</si>
  <si>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</si>
  <si>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</si>
  <si>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</si>
  <si>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</si>
  <si>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</si>
  <si>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</si>
  <si>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</si>
  <si>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</si>
  <si>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</si>
  <si>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MÊS 13</t>
  </si>
  <si>
    <t>MÊS 14</t>
  </si>
  <si>
    <t>MÊS 15</t>
  </si>
  <si>
    <t>CRONOGRAMA FÍSICO-FINANCEIRO DA OBRA DE CONCLUSÃO DA AMPLIAÇÃO E OTIMIZAÇÃO DA ETA 03 CAPIM FINO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</si>
</sst>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R$&quot;\ * #,##0_-;\-&quot;R$&quot;\ * #,##0_-;_-&quot;R$&quot;\ * &quot;-&quot;_-;_-@_-"/>
    <numFmt numFmtId="44" formatCode="_-&quot;R$&quot;\ * #,##0.00_-;\-&quot;R$&quot;\ * #,##0.00_-;_-&quot;R$&quot;\ * &quot;-&quot;??_-;_-@_-"/>
    <numFmt numFmtId="164" formatCode="_(* #,##0_);_(* \(#,##0\);_(* &quot;-&quot;_);_(@_)"/>
    <numFmt numFmtId="165" formatCode="_(* #,##0.00_);_(* \(#,##0.00\);_(* &quot;-&quot;??_);_(@_)"/>
    <numFmt numFmtId="166" formatCode="d/m/yy;@"/>
    <numFmt numFmtId="167" formatCode="ddd\,\ dd/mm/yyyy"/>
    <numFmt numFmtId="168" formatCode="\ d&quot; de &quot;mmm&quot; de &quot;yyyy"/>
    <numFmt numFmtId="169" formatCode="&quot;R$&quot;\ #,##0.00"/>
  </numFmts>
  <fonts count="28" x14ac:knownFonts="1">
    <font>
      <sz val="11"/>
      <color theme="1"/>
      <name val="Calibri"/>
      <family val="2"/>
      <scheme val="minor"/>
    </font>
    <font>
      <u/>
      <sz val="11"/>
      <color indexed="12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 tint="0.34998626667073579"/>
      <name val="Calibri"/>
      <family val="2"/>
      <scheme val="major"/>
    </font>
    <font>
      <sz val="11"/>
      <color theme="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9"/>
      <color indexed="81"/>
      <name val="Segoe UI"/>
      <charset val="1"/>
    </font>
    <font>
      <b/>
      <sz val="9"/>
      <color indexed="81"/>
      <name val="Segoe UI"/>
      <charset val="1"/>
    </font>
  </fonts>
  <fills count="3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4A6F9C"/>
        <bgColor theme="4"/>
      </patternFill>
    </fill>
    <fill>
      <patternFill patternType="solid">
        <fgColor rgb="FF4A6F9C"/>
        <bgColor indexed="64"/>
      </patternFill>
    </fill>
    <fill>
      <patternFill patternType="solid">
        <fgColor theme="9" tint="-0.249977111117893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5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9" fontId="3" fillId="0" borderId="0" applyFont="0" applyFill="0" applyBorder="0" applyAlignment="0" applyProtection="0"/>
    <xf numFmtId="0" fontId="6" fillId="0" borderId="0"/>
    <xf numFmtId="165" fontId="3" fillId="0" borderId="2" applyFont="0" applyFill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Alignment="0" applyProtection="0"/>
    <xf numFmtId="0" fontId="4" fillId="0" borderId="0" applyNumberFormat="0" applyFill="0" applyProtection="0">
      <alignment vertical="top"/>
    </xf>
    <xf numFmtId="0" fontId="3" fillId="0" borderId="0" applyNumberFormat="0" applyFill="0" applyProtection="0">
      <alignment horizontal="right" indent="1"/>
    </xf>
    <xf numFmtId="167" fontId="3" fillId="0" borderId="2">
      <alignment horizontal="center" vertical="center"/>
    </xf>
    <xf numFmtId="166" fontId="3" fillId="0" borderId="1" applyFill="0">
      <alignment horizontal="center" vertical="center"/>
    </xf>
    <xf numFmtId="0" fontId="3" fillId="0" borderId="1" applyFill="0">
      <alignment horizontal="center" vertical="center"/>
    </xf>
    <xf numFmtId="0" fontId="3" fillId="0" borderId="1" applyFill="0">
      <alignment horizontal="left" vertical="center" indent="2"/>
    </xf>
    <xf numFmtId="0" fontId="7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3" applyNumberFormat="0" applyAlignment="0" applyProtection="0"/>
    <xf numFmtId="0" fontId="13" fillId="7" borderId="4" applyNumberFormat="0" applyAlignment="0" applyProtection="0"/>
    <xf numFmtId="0" fontId="14" fillId="7" borderId="3" applyNumberFormat="0" applyAlignment="0" applyProtection="0"/>
    <xf numFmtId="0" fontId="15" fillId="0" borderId="5" applyNumberFormat="0" applyFill="0" applyAlignment="0" applyProtection="0"/>
    <xf numFmtId="0" fontId="16" fillId="8" borderId="6" applyNumberFormat="0" applyAlignment="0" applyProtection="0"/>
    <xf numFmtId="0" fontId="17" fillId="0" borderId="0" applyNumberFormat="0" applyFill="0" applyBorder="0" applyAlignment="0" applyProtection="0"/>
    <xf numFmtId="0" fontId="3" fillId="9" borderId="7" applyNumberFormat="0" applyFont="0" applyAlignment="0" applyProtection="0"/>
    <xf numFmtId="0" fontId="18" fillId="0" borderId="0" applyNumberFormat="0" applyFill="0" applyBorder="0" applyAlignment="0" applyProtection="0"/>
    <xf numFmtId="0" fontId="2" fillId="0" borderId="8" applyNumberFormat="0" applyFill="0" applyAlignment="0" applyProtection="0"/>
    <xf numFmtId="0" fontId="6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6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6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6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6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6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/>
    </xf>
    <xf numFmtId="0" fontId="6" fillId="0" borderId="0" xfId="3"/>
    <xf numFmtId="0" fontId="19" fillId="0" borderId="0" xfId="3" applyFont="1"/>
    <xf numFmtId="0" fontId="20" fillId="0" borderId="0" xfId="0" applyFont="1"/>
    <xf numFmtId="0" fontId="2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center" vertical="center"/>
    </xf>
    <xf numFmtId="44" fontId="20" fillId="0" borderId="0" xfId="15" applyFont="1"/>
    <xf numFmtId="44" fontId="0" fillId="0" borderId="0" xfId="15" applyFont="1"/>
    <xf numFmtId="0" fontId="6" fillId="0" borderId="0" xfId="0" applyFont="1"/>
    <xf numFmtId="10" fontId="20" fillId="0" borderId="9" xfId="2" applyNumberFormat="1" applyFont="1" applyBorder="1" applyAlignment="1">
      <alignment horizontal="center" vertical="center"/>
    </xf>
    <xf numFmtId="10" fontId="20" fillId="0" borderId="11" xfId="2" applyNumberFormat="1" applyFont="1" applyBorder="1" applyAlignment="1">
      <alignment horizontal="center" vertical="center"/>
    </xf>
    <xf numFmtId="169" fontId="20" fillId="0" borderId="13" xfId="15" applyNumberFormat="1" applyFont="1" applyBorder="1" applyAlignment="1">
      <alignment horizontal="center" vertical="center"/>
    </xf>
    <xf numFmtId="169" fontId="20" fillId="0" borderId="9" xfId="15" applyNumberFormat="1" applyFont="1" applyBorder="1" applyAlignment="1">
      <alignment horizontal="center" vertical="center"/>
    </xf>
    <xf numFmtId="0" fontId="21" fillId="2" borderId="10" xfId="3" applyFont="1" applyFill="1" applyBorder="1" applyAlignment="1">
      <alignment horizontal="center" vertical="center" wrapText="1"/>
    </xf>
    <xf numFmtId="0" fontId="3" fillId="2" borderId="10" xfId="12" applyFill="1" applyBorder="1" applyAlignment="1">
      <alignment horizontal="left" vertical="center" wrapText="1" indent="1"/>
    </xf>
    <xf numFmtId="166" fontId="3" fillId="2" borderId="10" xfId="10" applyFill="1" applyBorder="1">
      <alignment horizontal="center" vertical="center"/>
    </xf>
    <xf numFmtId="44" fontId="21" fillId="2" borderId="10" xfId="15" applyFont="1" applyFill="1" applyBorder="1" applyAlignment="1">
      <alignment horizontal="center" vertical="center"/>
    </xf>
    <xf numFmtId="9" fontId="3" fillId="0" borderId="10" xfId="2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166" fontId="3" fillId="2" borderId="12" xfId="10" applyFill="1" applyBorder="1">
      <alignment horizontal="center" vertical="center"/>
    </xf>
    <xf numFmtId="44" fontId="21" fillId="2" borderId="12" xfId="15" applyFont="1" applyFill="1" applyBorder="1" applyAlignment="1">
      <alignment horizontal="center" vertical="center"/>
    </xf>
    <xf numFmtId="9" fontId="3" fillId="0" borderId="12" xfId="2" applyFont="1" applyFill="1" applyBorder="1" applyAlignment="1">
      <alignment horizontal="center" vertical="center"/>
    </xf>
    <xf numFmtId="166" fontId="17" fillId="2" borderId="12" xfId="10" applyFont="1" applyFill="1" applyBorder="1">
      <alignment horizontal="center" vertical="center"/>
    </xf>
    <xf numFmtId="9" fontId="3" fillId="0" borderId="14" xfId="2" applyFont="1" applyFill="1" applyBorder="1" applyAlignment="1">
      <alignment horizontal="center" vertical="center"/>
    </xf>
    <xf numFmtId="166" fontId="21" fillId="2" borderId="12" xfId="10" applyFont="1" applyFill="1" applyBorder="1">
      <alignment horizontal="center" vertical="center"/>
    </xf>
    <xf numFmtId="166" fontId="21" fillId="2" borderId="10" xfId="10" applyFont="1" applyFill="1" applyBorder="1">
      <alignment horizontal="center" vertical="center"/>
    </xf>
    <xf numFmtId="9" fontId="3" fillId="0" borderId="16" xfId="2" applyFont="1" applyFill="1" applyBorder="1" applyAlignment="1">
      <alignment horizontal="center" vertical="center"/>
    </xf>
    <xf numFmtId="168" fontId="23" fillId="35" borderId="9" xfId="0" applyNumberFormat="1" applyFont="1" applyFill="1" applyBorder="1" applyAlignment="1">
      <alignment horizontal="center" vertical="center" wrapText="1"/>
    </xf>
    <xf numFmtId="44" fontId="3" fillId="0" borderId="10" xfId="15" applyFont="1" applyFill="1" applyBorder="1" applyAlignment="1">
      <alignment horizontal="center" vertical="center"/>
    </xf>
    <xf numFmtId="168" fontId="23" fillId="36" borderId="9" xfId="0" applyNumberFormat="1" applyFont="1" applyFill="1" applyBorder="1" applyAlignment="1">
      <alignment horizontal="center" vertical="center" wrapText="1"/>
    </xf>
    <xf numFmtId="0" fontId="0" fillId="2" borderId="10" xfId="12" applyFont="1" applyFill="1" applyBorder="1" applyAlignment="1">
      <alignment horizontal="left" vertical="center" wrapText="1" indent="1"/>
    </xf>
    <xf numFmtId="0" fontId="20" fillId="2" borderId="11" xfId="0" applyFont="1" applyFill="1" applyBorder="1" applyAlignment="1">
      <alignment vertical="center"/>
    </xf>
    <xf numFmtId="0" fontId="20" fillId="2" borderId="13" xfId="0" applyFont="1" applyFill="1" applyBorder="1" applyAlignment="1">
      <alignment vertical="center"/>
    </xf>
    <xf numFmtId="0" fontId="20" fillId="2" borderId="9" xfId="0" applyFont="1" applyFill="1" applyBorder="1" applyAlignment="1">
      <alignment vertical="center"/>
    </xf>
    <xf numFmtId="44" fontId="21" fillId="2" borderId="10" xfId="15" applyFont="1" applyFill="1" applyBorder="1" applyAlignment="1" applyProtection="1">
      <alignment horizontal="center" vertical="center"/>
      <protection locked="0"/>
    </xf>
    <xf numFmtId="9" fontId="3" fillId="0" borderId="10" xfId="2" applyFont="1" applyFill="1" applyBorder="1" applyAlignment="1" applyProtection="1">
      <alignment horizontal="center" vertical="center"/>
      <protection locked="0"/>
    </xf>
    <xf numFmtId="44" fontId="21" fillId="2" borderId="12" xfId="15" applyFont="1" applyFill="1" applyBorder="1" applyAlignment="1" applyProtection="1">
      <alignment horizontal="center" vertical="center"/>
      <protection locked="0"/>
    </xf>
    <xf numFmtId="9" fontId="3" fillId="0" borderId="12" xfId="2" applyFont="1" applyFill="1" applyBorder="1" applyAlignment="1" applyProtection="1">
      <alignment horizontal="center" vertical="center"/>
      <protection locked="0"/>
    </xf>
    <xf numFmtId="0" fontId="20" fillId="2" borderId="26" xfId="0" applyFont="1" applyFill="1" applyBorder="1" applyAlignment="1">
      <alignment horizontal="right" vertical="center"/>
    </xf>
    <xf numFmtId="0" fontId="20" fillId="2" borderId="23" xfId="0" applyFont="1" applyFill="1" applyBorder="1" applyAlignment="1">
      <alignment horizontal="right" vertical="center"/>
    </xf>
    <xf numFmtId="0" fontId="20" fillId="2" borderId="22" xfId="0" applyFont="1" applyFill="1" applyBorder="1" applyAlignment="1">
      <alignment horizontal="right" vertical="center"/>
    </xf>
    <xf numFmtId="0" fontId="20" fillId="2" borderId="19" xfId="0" applyFont="1" applyFill="1" applyBorder="1" applyAlignment="1">
      <alignment horizontal="right" vertical="center"/>
    </xf>
    <xf numFmtId="0" fontId="20" fillId="2" borderId="20" xfId="0" applyFont="1" applyFill="1" applyBorder="1" applyAlignment="1">
      <alignment horizontal="right" vertical="center"/>
    </xf>
    <xf numFmtId="0" fontId="20" fillId="2" borderId="21" xfId="0" applyFont="1" applyFill="1" applyBorder="1" applyAlignment="1">
      <alignment horizontal="right" vertical="center"/>
    </xf>
    <xf numFmtId="0" fontId="20" fillId="2" borderId="27" xfId="0" applyFont="1" applyFill="1" applyBorder="1" applyAlignment="1">
      <alignment horizontal="right" vertical="center"/>
    </xf>
    <xf numFmtId="0" fontId="20" fillId="2" borderId="25" xfId="0" applyFont="1" applyFill="1" applyBorder="1" applyAlignment="1">
      <alignment horizontal="right" vertical="center"/>
    </xf>
    <xf numFmtId="0" fontId="20" fillId="2" borderId="24" xfId="0" applyFont="1" applyFill="1" applyBorder="1" applyAlignment="1">
      <alignment horizontal="right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6" fillId="35" borderId="17" xfId="3" applyFill="1" applyBorder="1" applyAlignment="1">
      <alignment horizontal="center" wrapText="1"/>
    </xf>
    <xf numFmtId="0" fontId="6" fillId="35" borderId="18" xfId="3" applyFill="1" applyBorder="1" applyAlignment="1">
      <alignment horizontal="center" wrapText="1"/>
    </xf>
    <xf numFmtId="0" fontId="23" fillId="34" borderId="17" xfId="0" applyFont="1" applyFill="1" applyBorder="1" applyAlignment="1">
      <alignment horizontal="center" vertical="center"/>
    </xf>
    <xf numFmtId="0" fontId="23" fillId="34" borderId="18" xfId="0" applyFont="1" applyFill="1" applyBorder="1" applyAlignment="1">
      <alignment horizontal="center" vertical="center"/>
    </xf>
    <xf numFmtId="44" fontId="23" fillId="34" borderId="17" xfId="15" applyFont="1" applyFill="1" applyBorder="1" applyAlignment="1">
      <alignment horizontal="center" vertical="center"/>
    </xf>
    <xf numFmtId="44" fontId="23" fillId="34" borderId="18" xfId="15" applyFont="1" applyFill="1" applyBorder="1" applyAlignment="1">
      <alignment horizontal="center" vertical="center"/>
    </xf>
    <xf numFmtId="0" fontId="23" fillId="35" borderId="19" xfId="0" applyFont="1" applyFill="1" applyBorder="1" applyAlignment="1">
      <alignment horizontal="center" vertical="center"/>
    </xf>
    <xf numFmtId="0" fontId="23" fillId="35" borderId="20" xfId="0" applyFont="1" applyFill="1" applyBorder="1" applyAlignment="1">
      <alignment horizontal="center" vertical="center"/>
    </xf>
    <xf numFmtId="0" fontId="23" fillId="35" borderId="21" xfId="0" applyFont="1" applyFill="1" applyBorder="1" applyAlignment="1">
      <alignment horizontal="center" vertical="center"/>
    </xf>
    <xf numFmtId="0" fontId="21" fillId="2" borderId="15" xfId="3" applyFont="1" applyFill="1" applyBorder="1" applyAlignment="1">
      <alignment horizontal="right" vertical="center" wrapText="1"/>
    </xf>
    <xf numFmtId="0" fontId="21" fillId="2" borderId="14" xfId="3" applyFont="1" applyFill="1" applyBorder="1" applyAlignment="1">
      <alignment horizontal="right" vertical="center" wrapText="1"/>
    </xf>
    <xf numFmtId="0" fontId="23" fillId="34" borderId="17" xfId="0" applyFont="1" applyFill="1" applyBorder="1" applyAlignment="1">
      <alignment horizontal="center" vertical="center" wrapText="1"/>
    </xf>
    <xf numFmtId="0" fontId="23" fillId="34" borderId="18" xfId="0" applyFont="1" applyFill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right" vertical="center"/>
    </xf>
    <xf numFmtId="0" fontId="20" fillId="2" borderId="9" xfId="0" applyFont="1" applyFill="1" applyBorder="1" applyAlignment="1">
      <alignment horizontal="right" vertical="center"/>
    </xf>
    <xf numFmtId="0" fontId="20" fillId="2" borderId="11" xfId="0" applyFont="1" applyFill="1" applyBorder="1" applyAlignment="1">
      <alignment horizontal="right" vertical="center"/>
    </xf>
  </cellXfs>
  <cellStyles count="54">
    <cellStyle name="20% - Ênfase1" xfId="31" builtinId="30" customBuiltin="1"/>
    <cellStyle name="20% - Ênfase2" xfId="35" builtinId="34" customBuiltin="1"/>
    <cellStyle name="20% - Ênfase3" xfId="39" builtinId="38" customBuiltin="1"/>
    <cellStyle name="20% - Ênfase4" xfId="43" builtinId="42" customBuiltin="1"/>
    <cellStyle name="20% - Ênfase5" xfId="47" builtinId="46" customBuiltin="1"/>
    <cellStyle name="20% - Ênfase6" xfId="51" builtinId="50" customBuiltin="1"/>
    <cellStyle name="40% - Ênfase1" xfId="32" builtinId="31" customBuiltin="1"/>
    <cellStyle name="40% - Ênfase2" xfId="36" builtinId="35" customBuiltin="1"/>
    <cellStyle name="40% - Ênfase3" xfId="40" builtinId="39" customBuiltin="1"/>
    <cellStyle name="40% - Ênfase4" xfId="44" builtinId="43" customBuiltin="1"/>
    <cellStyle name="40% - Ênfase5" xfId="48" builtinId="47" customBuiltin="1"/>
    <cellStyle name="40% - Ênfase6" xfId="52" builtinId="51" customBuiltin="1"/>
    <cellStyle name="60% - Ênfase1" xfId="33" builtinId="32" customBuiltin="1"/>
    <cellStyle name="60% - Ênfase2" xfId="37" builtinId="36" customBuiltin="1"/>
    <cellStyle name="60% - Ênfase3" xfId="41" builtinId="40" customBuiltin="1"/>
    <cellStyle name="60% - Ênfase4" xfId="45" builtinId="44" customBuiltin="1"/>
    <cellStyle name="60% - Ênfase5" xfId="49" builtinId="48" customBuiltin="1"/>
    <cellStyle name="60% - Ênfase6" xfId="53" builtinId="52" customBuiltin="1"/>
    <cellStyle name="Bom" xfId="18" builtinId="26" customBuiltin="1"/>
    <cellStyle name="Cálculo" xfId="23" builtinId="22" customBuiltin="1"/>
    <cellStyle name="Célula de Verificação" xfId="25" builtinId="23" customBuiltin="1"/>
    <cellStyle name="Célula Vinculada" xfId="24" builtinId="24" customBuiltin="1"/>
    <cellStyle name="Data" xfId="10" xr:uid="{00000000-0005-0000-0000-000016000000}"/>
    <cellStyle name="Ênfase1" xfId="30" builtinId="29" customBuiltin="1"/>
    <cellStyle name="Ênfase2" xfId="34" builtinId="33" customBuiltin="1"/>
    <cellStyle name="Ênfase3" xfId="38" builtinId="37" customBuiltin="1"/>
    <cellStyle name="Ênfase4" xfId="42" builtinId="41" customBuiltin="1"/>
    <cellStyle name="Ênfase5" xfId="46" builtinId="45" customBuiltin="1"/>
    <cellStyle name="Ênfase6" xfId="50" builtinId="49" customBuiltin="1"/>
    <cellStyle name="Entrada" xfId="21" builtinId="20" customBuiltin="1"/>
    <cellStyle name="Hiperlink" xfId="1" builtinId="8" customBuiltin="1"/>
    <cellStyle name="Hiperlink Visitado" xfId="13" builtinId="9" customBuiltin="1"/>
    <cellStyle name="Início do Projeto" xfId="9" xr:uid="{00000000-0005-0000-0000-000021000000}"/>
    <cellStyle name="Moeda" xfId="15" builtinId="4" customBuiltin="1"/>
    <cellStyle name="Moeda [0]" xfId="16" builtinId="7" customBuiltin="1"/>
    <cellStyle name="Neutro" xfId="20" builtinId="28" customBuiltin="1"/>
    <cellStyle name="Nome" xfId="11" xr:uid="{00000000-0005-0000-0000-000025000000}"/>
    <cellStyle name="Normal" xfId="0" builtinId="0" customBuiltin="1"/>
    <cellStyle name="Nota" xfId="27" builtinId="10" customBuiltin="1"/>
    <cellStyle name="Porcentagem" xfId="2" builtinId="5" customBuiltin="1"/>
    <cellStyle name="Ruim" xfId="19" builtinId="27" customBuiltin="1"/>
    <cellStyle name="Saída" xfId="22" builtinId="21" customBuiltin="1"/>
    <cellStyle name="Separador de milhares [0]" xfId="14" builtinId="6" customBuiltin="1"/>
    <cellStyle name="Tarefa" xfId="12" xr:uid="{00000000-0005-0000-0000-00002B000000}"/>
    <cellStyle name="Texto de Aviso" xfId="26" builtinId="11" customBuiltin="1"/>
    <cellStyle name="Texto Explicativo" xfId="28" builtinId="53" customBuiltin="1"/>
    <cellStyle name="Título" xfId="5" builtinId="15" customBuiltin="1"/>
    <cellStyle name="Título 1" xfId="6" builtinId="16" customBuiltin="1"/>
    <cellStyle name="Título 2" xfId="7" builtinId="17" customBuiltin="1"/>
    <cellStyle name="Título 3" xfId="8" builtinId="18" customBuiltin="1"/>
    <cellStyle name="Título 4" xfId="17" builtinId="19" customBuiltin="1"/>
    <cellStyle name="Total" xfId="29" builtinId="25" customBuiltin="1"/>
    <cellStyle name="Vírgula" xfId="4" builtinId="3" customBuiltin="1"/>
    <cellStyle name="zTextoOculto" xfId="3" xr:uid="{00000000-0005-0000-0000-000035000000}"/>
  </cellStyles>
  <dxfs count="37">
    <dxf>
      <font>
        <color auto="1"/>
      </font>
      <fill>
        <patternFill>
          <bgColor theme="6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207245"/>
        </patternFill>
      </fill>
    </dxf>
    <dxf>
      <fill>
        <patternFill>
          <bgColor theme="9" tint="0.59996337778862885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theme="6" tint="0.39994506668294322"/>
        </patternFill>
      </fill>
    </dxf>
    <dxf>
      <fill>
        <patternFill>
          <bgColor rgb="FF207245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ont>
        <color auto="1"/>
      </font>
      <fill>
        <patternFill>
          <bgColor theme="6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207245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ont>
        <color auto="1"/>
      </font>
      <fill>
        <patternFill>
          <bgColor theme="6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rgb="FF207245"/>
        </patternFill>
      </fill>
    </dxf>
    <dxf>
      <fill>
        <patternFill>
          <bgColor theme="9" tint="0.59996337778862885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theme="6" tint="0.39994506668294322"/>
        </patternFill>
      </fill>
    </dxf>
    <dxf>
      <fill>
        <patternFill>
          <bgColor rgb="FF20724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207245"/>
        </patternFill>
      </fill>
    </dxf>
    <dxf>
      <font>
        <color auto="1"/>
      </font>
      <fill>
        <patternFill>
          <bgColor theme="6" tint="0.7999816888943144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theme="6" tint="0.39994506668294322"/>
        </patternFill>
      </fill>
    </dxf>
    <dxf>
      <fill>
        <patternFill>
          <bgColor rgb="FF207245"/>
        </patternFill>
      </fill>
    </dxf>
    <dxf>
      <fill>
        <patternFill>
          <bgColor theme="9" tint="0.59996337778862885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theme="0" tint="-0.24994659260841701"/>
        </left>
      </border>
    </dxf>
    <dxf>
      <border>
        <left style="thin">
          <color theme="0" tint="-0.24994659260841701"/>
        </left>
      </border>
    </dxf>
    <dxf>
      <border>
        <top style="thin">
          <color theme="4" tint="0.39994506668294322"/>
        </top>
      </border>
    </dxf>
    <dxf>
      <fill>
        <patternFill>
          <bgColor theme="0" tint="-4.9989318521683403E-2"/>
        </patternFill>
      </fill>
      <border>
        <top style="thin">
          <color theme="4" tint="0.39994506668294322"/>
        </top>
      </border>
    </dxf>
    <dxf>
      <font>
        <b/>
        <color theme="1"/>
      </font>
    </dxf>
    <dxf>
      <font>
        <b val="0"/>
        <i val="0"/>
        <color theme="1"/>
      </font>
      <border>
        <left style="thin">
          <color theme="4"/>
        </left>
      </border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1" defaultTableStyle="TableStyleMedium2" defaultPivotStyle="PivotStyleLight16">
    <tableStyle name="ListaDeTarefasPendentes" pivot="0" count="9" xr9:uid="{00000000-0011-0000-FFFF-FFFF00000000}">
      <tableStyleElement type="wholeTable" dxfId="36"/>
      <tableStyleElement type="headerRow" dxfId="35"/>
      <tableStyleElement type="totalRow" dxfId="34"/>
      <tableStyleElement type="firstColumn" dxfId="33"/>
      <tableStyleElement type="lastColumn" dxfId="32"/>
      <tableStyleElement type="firstRowStripe" dxfId="31"/>
      <tableStyleElement type="secondRowStripe" dxfId="30"/>
      <tableStyleElement type="firstColumnStripe" dxfId="29"/>
      <tableStyleElement type="secondColumnStripe" dxfId="28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4A6F9C"/>
      <color rgb="FF207245"/>
      <color rgb="FF215881"/>
      <color rgb="FF42648A"/>
      <color rgb="FF969696"/>
      <color rgb="FFC0C0C0"/>
      <color rgb="FF427FC2"/>
      <color rgb="FF44678E"/>
      <color rgb="FF3969AD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31296</xdr:colOff>
      <xdr:row>0</xdr:row>
      <xdr:rowOff>197303</xdr:rowOff>
    </xdr:from>
    <xdr:to>
      <xdr:col>1</xdr:col>
      <xdr:colOff>1393372</xdr:colOff>
      <xdr:row>0</xdr:row>
      <xdr:rowOff>577932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1438AAF-D09A-49B7-864D-09BCDBB0307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79" t="15690" r="5314" b="14573"/>
        <a:stretch/>
      </xdr:blipFill>
      <xdr:spPr bwMode="auto">
        <a:xfrm>
          <a:off x="31296" y="197303"/>
          <a:ext cx="1743076" cy="3806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31296</xdr:colOff>
      <xdr:row>0</xdr:row>
      <xdr:rowOff>197303</xdr:rowOff>
    </xdr:from>
    <xdr:to>
      <xdr:col>1</xdr:col>
      <xdr:colOff>1393372</xdr:colOff>
      <xdr:row>0</xdr:row>
      <xdr:rowOff>577932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79" t="15690" r="5314" b="14573"/>
        <a:stretch/>
      </xdr:blipFill>
      <xdr:spPr bwMode="auto">
        <a:xfrm>
          <a:off x="31296" y="374196"/>
          <a:ext cx="1743076" cy="3806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31296</xdr:colOff>
      <xdr:row>0</xdr:row>
      <xdr:rowOff>197303</xdr:rowOff>
    </xdr:from>
    <xdr:to>
      <xdr:col>1</xdr:col>
      <xdr:colOff>1393372</xdr:colOff>
      <xdr:row>0</xdr:row>
      <xdr:rowOff>577932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3B6DC2A-0473-4C12-BC60-4D1FF310B52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79" t="15690" r="5314" b="14573"/>
        <a:stretch/>
      </xdr:blipFill>
      <xdr:spPr bwMode="auto">
        <a:xfrm>
          <a:off x="31296" y="197303"/>
          <a:ext cx="1743076" cy="3806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eferson\Google%20Drive%20(engkraft@gmail.com)\G3%20-%20Otimizada\DPTO%20ADM\Recursos%20Humanos\Depto.%20Pessoal\Arquivos%20Ariana\Funcion&#225;rios\Lista%20de%20Presen&#231;a\Presen&#231;a%20Di&#225;ri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eferson%20Cruz\Documents\Jeferson%20da%20Cruz\Vida%20Profissional\Planilhas%20de%20C&#225;lculo\Sistemas%20-%20Arco%20Celeste\Principal\2014\Sistema%20Principal%20-%2007%20Julho%20201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eferson%20Cruz\Documents\Jeferson%20da%20Cruz\Vida%20Profissional\Planilhas%20de%20C&#225;lculo\Sistemas%20-%20Arco%20Celeste\Principal\2014\01%20Janeiro%20-%202013%20(CAIXA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eferson\Google%20Drive%20(engkraft@gmail.com)\G3%20-%20Otimizada\DPTO%20ADM\Recursos%20Humanos\Depto.%20Pessoal\Arquivos%20Ariana\001%20-%20Funcion&#225;rios\008%20-%20Sistemas\SIGE%20-%20Sistema%20Integrado%20Geral%20Engkraft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eferson\Dropbox\Reengenharia\Projeto%2005%20(Planilhas)\Criadas\Desenvolvimento\Prontas\Constru&#231;&#227;o%20Civil\V5.00\GOR.v5.000.24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"/>
      <sheetName val="LISTA DE PRESENCA"/>
    </sheetNames>
    <sheetDataSet>
      <sheetData sheetId="0">
        <row r="4">
          <cell r="N4">
            <v>2018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CONFIG"/>
      <sheetName val="DADOS"/>
      <sheetName val="NOMES"/>
      <sheetName val="Gráfic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2">
          <cell r="B2" t="str">
            <v>CAIXA</v>
          </cell>
          <cell r="C2" t="str">
            <v>ENTRADAS</v>
          </cell>
          <cell r="D2" t="str">
            <v>RETIRADAS</v>
          </cell>
          <cell r="F2" t="str">
            <v>NOTA FISCAL</v>
          </cell>
          <cell r="L2" t="str">
            <v>BOLETO</v>
          </cell>
          <cell r="X2" t="str">
            <v>JANEIRO</v>
          </cell>
        </row>
        <row r="3">
          <cell r="F3" t="str">
            <v>NOTA COMUM</v>
          </cell>
          <cell r="L3" t="str">
            <v>CHEQUE</v>
          </cell>
          <cell r="X3" t="str">
            <v>FEVEREIRO</v>
          </cell>
        </row>
        <row r="4">
          <cell r="L4" t="str">
            <v>DEPOSITO</v>
          </cell>
          <cell r="X4" t="str">
            <v>MARÇO</v>
          </cell>
        </row>
        <row r="5">
          <cell r="F5" t="str">
            <v>FISICA</v>
          </cell>
          <cell r="L5" t="str">
            <v>DINHEIRO</v>
          </cell>
          <cell r="X5" t="str">
            <v>ABRIL</v>
          </cell>
        </row>
        <row r="6">
          <cell r="F6" t="str">
            <v>JURIDICA</v>
          </cell>
          <cell r="L6" t="str">
            <v>FINANCIAMENTO</v>
          </cell>
          <cell r="X6" t="str">
            <v>MAIO</v>
          </cell>
        </row>
        <row r="7">
          <cell r="L7" t="str">
            <v>LANCADO</v>
          </cell>
          <cell r="X7" t="str">
            <v>JUNHO</v>
          </cell>
        </row>
        <row r="8">
          <cell r="F8" t="str">
            <v>ENTREGAR</v>
          </cell>
          <cell r="L8" t="str">
            <v>LIMITE</v>
          </cell>
          <cell r="X8" t="str">
            <v>JULHO</v>
          </cell>
        </row>
        <row r="9">
          <cell r="F9" t="str">
            <v>RETIRAR</v>
          </cell>
          <cell r="L9" t="str">
            <v>TRANSFERENCIA</v>
          </cell>
          <cell r="X9" t="str">
            <v>AGOSTO</v>
          </cell>
        </row>
        <row r="10">
          <cell r="L10" t="str">
            <v>TOTAL EM CARTAO</v>
          </cell>
          <cell r="X10" t="str">
            <v>SETEMBRO</v>
          </cell>
        </row>
        <row r="11">
          <cell r="F11" t="str">
            <v>ARIANA</v>
          </cell>
          <cell r="L11" t="str">
            <v>CARTAO CREDITO (A VISTA)</v>
          </cell>
          <cell r="X11" t="str">
            <v>OUTUBRO</v>
          </cell>
        </row>
        <row r="12">
          <cell r="F12" t="str">
            <v>EVERTON</v>
          </cell>
          <cell r="L12" t="str">
            <v>CARTAO CREDITO (PARCELADO)</v>
          </cell>
          <cell r="X12" t="str">
            <v>NOVEMBRO</v>
          </cell>
        </row>
        <row r="13">
          <cell r="F13" t="str">
            <v>JEFERSON</v>
          </cell>
          <cell r="L13" t="str">
            <v>CARTAO DEBITO</v>
          </cell>
          <cell r="X13" t="str">
            <v>DEZEMBRO</v>
          </cell>
        </row>
        <row r="14">
          <cell r="F14" t="str">
            <v>NIL</v>
          </cell>
          <cell r="L14" t="str">
            <v>HIPERCARD CREDITO (A VISTA)</v>
          </cell>
        </row>
        <row r="15">
          <cell r="F15" t="str">
            <v>ROSANA</v>
          </cell>
          <cell r="L15" t="str">
            <v>HIPERCARD CREDITO (PARCELADO)</v>
          </cell>
          <cell r="X15" t="str">
            <v>NOTAS</v>
          </cell>
        </row>
        <row r="16">
          <cell r="F16" t="str">
            <v>STEFANY</v>
          </cell>
          <cell r="L16" t="str">
            <v>MASTER CREDITO (A VISTA)</v>
          </cell>
          <cell r="X16" t="str">
            <v>MPN</v>
          </cell>
        </row>
        <row r="17">
          <cell r="F17" t="str">
            <v>EM BRANCO 1</v>
          </cell>
          <cell r="L17" t="str">
            <v>MASTER CREDITO (PARCELADO)</v>
          </cell>
          <cell r="X17" t="str">
            <v>MPD</v>
          </cell>
        </row>
        <row r="18">
          <cell r="F18" t="str">
            <v>EM BRANCO 2</v>
          </cell>
          <cell r="L18" t="str">
            <v>MASTER DEBITO</v>
          </cell>
          <cell r="X18" t="str">
            <v>NPD</v>
          </cell>
        </row>
        <row r="19">
          <cell r="L19" t="str">
            <v>SOROCRED CREDITO (A VISTA)</v>
          </cell>
          <cell r="X19" t="str">
            <v>MPH</v>
          </cell>
        </row>
        <row r="20">
          <cell r="G20">
            <v>10</v>
          </cell>
          <cell r="H20">
            <v>5</v>
          </cell>
          <cell r="L20" t="str">
            <v>SOROCRED CREDITO (PARCELADO)</v>
          </cell>
          <cell r="X20" t="str">
            <v>NPH</v>
          </cell>
        </row>
        <row r="21">
          <cell r="G21">
            <v>30</v>
          </cell>
          <cell r="L21" t="str">
            <v>VISA CREDITO (A VISTA)</v>
          </cell>
        </row>
        <row r="22">
          <cell r="L22" t="str">
            <v>VISA CREDITO (PARCELADO)</v>
          </cell>
        </row>
        <row r="23">
          <cell r="L23" t="str">
            <v>VISA DEBITO</v>
          </cell>
        </row>
        <row r="24">
          <cell r="L24" t="str">
            <v>TOTAL DE VENDAS A VISTA</v>
          </cell>
        </row>
        <row r="25">
          <cell r="L25" t="str">
            <v>TOTAL DE VENDAS A PRAZO</v>
          </cell>
        </row>
        <row r="26">
          <cell r="L26" t="str">
            <v>CARTAO CREDITO A VISTA</v>
          </cell>
        </row>
        <row r="27">
          <cell r="L27" t="str">
            <v>CARTAO CREDITO PARCELADO</v>
          </cell>
        </row>
        <row r="28">
          <cell r="L28" t="str">
            <v>CARTAO DEBITO</v>
          </cell>
        </row>
        <row r="29">
          <cell r="L29" t="str">
            <v>TOTAL EM OUTROS</v>
          </cell>
        </row>
        <row r="30">
          <cell r="L30" t="str">
            <v>TOTAL EM CARTAO</v>
          </cell>
        </row>
        <row r="31">
          <cell r="L31" t="str">
            <v>TOTAL GERAL</v>
          </cell>
        </row>
        <row r="32">
          <cell r="L32" t="str">
            <v>CARTAO</v>
          </cell>
        </row>
        <row r="33">
          <cell r="L33" t="str">
            <v>HIPERCARD</v>
          </cell>
        </row>
        <row r="34">
          <cell r="L34" t="str">
            <v>MASTER</v>
          </cell>
        </row>
        <row r="35">
          <cell r="L35" t="str">
            <v>SOROCRED</v>
          </cell>
        </row>
      </sheetData>
      <sheetData sheetId="3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HORARIO"/>
      <sheetName val="BANCO DE DADOS"/>
      <sheetName val="GER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16">
          <cell r="B16">
            <v>41275</v>
          </cell>
          <cell r="C16" t="str">
            <v>terça-feira</v>
          </cell>
          <cell r="D16">
            <v>1</v>
          </cell>
          <cell r="E16">
            <v>1</v>
          </cell>
          <cell r="F16" t="str">
            <v>S</v>
          </cell>
        </row>
        <row r="17">
          <cell r="B17">
            <v>41299</v>
          </cell>
          <cell r="C17" t="str">
            <v>sexta-feira</v>
          </cell>
          <cell r="D17">
            <v>1</v>
          </cell>
          <cell r="E17">
            <v>25</v>
          </cell>
          <cell r="F17" t="str">
            <v>S</v>
          </cell>
        </row>
        <row r="18">
          <cell r="B18">
            <v>41317</v>
          </cell>
          <cell r="C18" t="str">
            <v>terça-feira</v>
          </cell>
          <cell r="D18">
            <v>2</v>
          </cell>
          <cell r="E18">
            <v>12</v>
          </cell>
          <cell r="F18" t="str">
            <v>S</v>
          </cell>
        </row>
        <row r="19">
          <cell r="B19">
            <v>41362</v>
          </cell>
          <cell r="C19" t="str">
            <v>sexta-feira</v>
          </cell>
          <cell r="D19">
            <v>3</v>
          </cell>
          <cell r="E19">
            <v>29</v>
          </cell>
          <cell r="F19" t="str">
            <v>S</v>
          </cell>
        </row>
        <row r="20">
          <cell r="B20">
            <v>41364</v>
          </cell>
          <cell r="C20" t="str">
            <v>domingo</v>
          </cell>
          <cell r="D20">
            <v>3</v>
          </cell>
          <cell r="E20">
            <v>31</v>
          </cell>
          <cell r="F20" t="str">
            <v>S</v>
          </cell>
        </row>
        <row r="21">
          <cell r="B21">
            <v>41385</v>
          </cell>
          <cell r="C21" t="str">
            <v>domingo</v>
          </cell>
          <cell r="D21">
            <v>4</v>
          </cell>
          <cell r="E21">
            <v>21</v>
          </cell>
          <cell r="F21" t="str">
            <v>S</v>
          </cell>
        </row>
        <row r="22">
          <cell r="B22">
            <v>41387</v>
          </cell>
          <cell r="C22" t="str">
            <v>terça-feira</v>
          </cell>
          <cell r="D22">
            <v>4</v>
          </cell>
          <cell r="E22">
            <v>23</v>
          </cell>
          <cell r="F22" t="str">
            <v>N</v>
          </cell>
        </row>
        <row r="23">
          <cell r="B23">
            <v>41395</v>
          </cell>
          <cell r="C23" t="str">
            <v>quarta-feira</v>
          </cell>
          <cell r="D23">
            <v>5</v>
          </cell>
          <cell r="E23">
            <v>1</v>
          </cell>
          <cell r="F23" t="str">
            <v>S</v>
          </cell>
        </row>
        <row r="24">
          <cell r="B24">
            <v>41424</v>
          </cell>
          <cell r="C24" t="str">
            <v>quinta-feira</v>
          </cell>
          <cell r="D24">
            <v>5</v>
          </cell>
          <cell r="E24">
            <v>30</v>
          </cell>
          <cell r="F24" t="str">
            <v>S</v>
          </cell>
        </row>
        <row r="25">
          <cell r="B25">
            <v>41524</v>
          </cell>
          <cell r="C25" t="str">
            <v>sábado</v>
          </cell>
          <cell r="D25">
            <v>9</v>
          </cell>
          <cell r="E25">
            <v>7</v>
          </cell>
          <cell r="F25" t="str">
            <v>S</v>
          </cell>
        </row>
        <row r="26">
          <cell r="B26">
            <v>41559</v>
          </cell>
          <cell r="C26" t="str">
            <v>sábado</v>
          </cell>
          <cell r="D26">
            <v>10</v>
          </cell>
          <cell r="E26">
            <v>12</v>
          </cell>
          <cell r="F26" t="str">
            <v>S</v>
          </cell>
        </row>
        <row r="27">
          <cell r="B27">
            <v>41580</v>
          </cell>
          <cell r="C27" t="str">
            <v>sábado</v>
          </cell>
          <cell r="D27">
            <v>11</v>
          </cell>
          <cell r="E27">
            <v>2</v>
          </cell>
          <cell r="F27" t="str">
            <v>S</v>
          </cell>
        </row>
        <row r="28">
          <cell r="B28">
            <v>41593</v>
          </cell>
          <cell r="C28" t="str">
            <v>sexta-feira</v>
          </cell>
          <cell r="D28">
            <v>11</v>
          </cell>
          <cell r="E28">
            <v>15</v>
          </cell>
          <cell r="F28" t="str">
            <v>S</v>
          </cell>
        </row>
        <row r="29">
          <cell r="B29">
            <v>41598</v>
          </cell>
          <cell r="C29" t="str">
            <v>quarta-feira</v>
          </cell>
          <cell r="D29">
            <v>11</v>
          </cell>
          <cell r="E29">
            <v>20</v>
          </cell>
          <cell r="F29" t="str">
            <v>N</v>
          </cell>
        </row>
        <row r="30">
          <cell r="B30">
            <v>41633</v>
          </cell>
          <cell r="C30" t="str">
            <v>quarta-feira</v>
          </cell>
          <cell r="D30">
            <v>12</v>
          </cell>
          <cell r="E30">
            <v>25</v>
          </cell>
          <cell r="F30" t="str">
            <v>S</v>
          </cell>
        </row>
        <row r="31">
          <cell r="B31">
            <v>41639</v>
          </cell>
          <cell r="C31" t="str">
            <v>terça-feira</v>
          </cell>
          <cell r="D31">
            <v>12</v>
          </cell>
          <cell r="E31">
            <v>31</v>
          </cell>
          <cell r="F31" t="str">
            <v>N</v>
          </cell>
        </row>
      </sheetData>
      <sheetData sheetId="3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FIG"/>
      <sheetName val="GERAL"/>
      <sheetName val="BD"/>
      <sheetName val="BUSCA"/>
      <sheetName val="RPSV"/>
      <sheetName val="RPSS"/>
      <sheetName val="ECV"/>
      <sheetName val="RVA"/>
      <sheetName val="RVAC"/>
      <sheetName val="RVC"/>
      <sheetName val="RVCC"/>
      <sheetName val="RVT"/>
      <sheetName val="RVTC"/>
      <sheetName val="FPI"/>
      <sheetName val="AD"/>
      <sheetName val="DFR"/>
      <sheetName val="DCF"/>
      <sheetName val="PCM"/>
      <sheetName val="RAT"/>
      <sheetName val="APR"/>
      <sheetName val="OSS"/>
      <sheetName val="RSF"/>
      <sheetName val="EDIT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ECV (4)"/>
      <sheetName val="CFCMT"/>
      <sheetName val="CAFÉ"/>
      <sheetName val="CIF"/>
      <sheetName val="DDSMS"/>
      <sheetName val="TRGE"/>
      <sheetName val="FAI"/>
      <sheetName val="DT"/>
      <sheetName val="DFF"/>
      <sheetName val="DIO"/>
      <sheetName val="SNF"/>
      <sheetName val="BDF"/>
      <sheetName val="ETI"/>
      <sheetName val="CEX"/>
      <sheetName val="REM"/>
      <sheetName val="DOF"/>
      <sheetName val="DSF"/>
      <sheetName val="SVT"/>
      <sheetName val="RCTPS"/>
      <sheetName val="APHT"/>
      <sheetName val="ACHT"/>
      <sheetName val="TIN"/>
      <sheetName val="TUI"/>
      <sheetName val="EPI"/>
      <sheetName val="TCRI"/>
      <sheetName val="CTA"/>
      <sheetName val="ACON"/>
      <sheetName val="ACS"/>
      <sheetName val="TADR"/>
      <sheetName val="CTCE"/>
      <sheetName val="STD"/>
      <sheetName val="APTE"/>
      <sheetName val="APEI"/>
      <sheetName val="ADF"/>
      <sheetName val="ADE"/>
      <sheetName val="PDEM"/>
      <sheetName val="PDEMCA"/>
      <sheetName val="ECV (2)"/>
      <sheetName val="ECV (3)"/>
      <sheetName val="ADIA"/>
      <sheetName val="DIARIA"/>
    </sheetNames>
    <sheetDataSet>
      <sheetData sheetId="0">
        <row r="15">
          <cell r="J15">
            <v>4</v>
          </cell>
        </row>
      </sheetData>
      <sheetData sheetId="1">
        <row r="17">
          <cell r="D17">
            <v>1</v>
          </cell>
          <cell r="E17" t="str">
            <v>CLAUDECIR LOPES DE LIRIO</v>
          </cell>
          <cell r="F17">
            <v>43284</v>
          </cell>
          <cell r="G17" t="str">
            <v>NA</v>
          </cell>
          <cell r="H17">
            <v>1</v>
          </cell>
          <cell r="I17" t="str">
            <v>OK</v>
          </cell>
          <cell r="J17" t="str">
            <v>OK</v>
          </cell>
          <cell r="K17" t="str">
            <v>OK</v>
          </cell>
          <cell r="L17" t="str">
            <v>OK</v>
          </cell>
          <cell r="M17" t="str">
            <v>OK</v>
          </cell>
          <cell r="N17" t="str">
            <v>OK</v>
          </cell>
          <cell r="O17" t="str">
            <v>-</v>
          </cell>
          <cell r="P17" t="str">
            <v>OK</v>
          </cell>
          <cell r="Q17" t="str">
            <v>OK</v>
          </cell>
          <cell r="R17" t="str">
            <v>OK</v>
          </cell>
          <cell r="S17" t="str">
            <v>OK</v>
          </cell>
          <cell r="T17" t="str">
            <v>OK</v>
          </cell>
          <cell r="U17" t="str">
            <v>OK</v>
          </cell>
          <cell r="V17" t="str">
            <v>OK</v>
          </cell>
          <cell r="W17" t="str">
            <v>OK</v>
          </cell>
          <cell r="X17" t="str">
            <v>OK</v>
          </cell>
          <cell r="Y17" t="str">
            <v>OK</v>
          </cell>
          <cell r="Z17" t="str">
            <v>OK</v>
          </cell>
          <cell r="AA17" t="str">
            <v>OK</v>
          </cell>
          <cell r="AB17" t="str">
            <v>OK</v>
          </cell>
          <cell r="AC17" t="str">
            <v>OK</v>
          </cell>
          <cell r="AD17" t="str">
            <v>OK</v>
          </cell>
          <cell r="AE17" t="str">
            <v>OK</v>
          </cell>
          <cell r="AF17" t="str">
            <v>OK</v>
          </cell>
          <cell r="AG17" t="str">
            <v>OK</v>
          </cell>
          <cell r="AH17" t="str">
            <v>OK</v>
          </cell>
          <cell r="AI17" t="str">
            <v>OK</v>
          </cell>
          <cell r="AJ17" t="str">
            <v>NA</v>
          </cell>
          <cell r="AK17" t="str">
            <v>IN</v>
          </cell>
          <cell r="AL17" t="str">
            <v>OK</v>
          </cell>
          <cell r="AM17" t="str">
            <v>OK</v>
          </cell>
          <cell r="AN17" t="str">
            <v>OK</v>
          </cell>
          <cell r="AO17" t="str">
            <v>NA</v>
          </cell>
          <cell r="AP17" t="str">
            <v>IN</v>
          </cell>
          <cell r="AQ17" t="str">
            <v>OK</v>
          </cell>
          <cell r="AR17" t="str">
            <v>OK</v>
          </cell>
          <cell r="AS17" t="str">
            <v>OK</v>
          </cell>
          <cell r="AT17" t="str">
            <v>OK</v>
          </cell>
          <cell r="AU17" t="str">
            <v>OK</v>
          </cell>
          <cell r="AV17" t="str">
            <v>OK</v>
          </cell>
          <cell r="AW17" t="str">
            <v>OK</v>
          </cell>
          <cell r="AX17" t="str">
            <v>OK</v>
          </cell>
          <cell r="AY17" t="str">
            <v>-</v>
          </cell>
          <cell r="AZ17" t="str">
            <v>-</v>
          </cell>
          <cell r="BA17" t="str">
            <v>-</v>
          </cell>
          <cell r="BB17" t="str">
            <v>-</v>
          </cell>
          <cell r="BC17" t="str">
            <v>-</v>
          </cell>
        </row>
        <row r="18">
          <cell r="D18">
            <v>2</v>
          </cell>
          <cell r="E18" t="str">
            <v>-</v>
          </cell>
          <cell r="F18" t="str">
            <v>-</v>
          </cell>
          <cell r="G18" t="str">
            <v>-</v>
          </cell>
          <cell r="H18" t="str">
            <v>-</v>
          </cell>
          <cell r="I18" t="str">
            <v>-</v>
          </cell>
          <cell r="J18" t="str">
            <v>-</v>
          </cell>
          <cell r="K18" t="str">
            <v>-</v>
          </cell>
          <cell r="L18" t="str">
            <v>-</v>
          </cell>
          <cell r="M18" t="str">
            <v>-</v>
          </cell>
          <cell r="N18" t="str">
            <v>-</v>
          </cell>
          <cell r="O18" t="str">
            <v>-</v>
          </cell>
          <cell r="P18" t="str">
            <v>-</v>
          </cell>
          <cell r="Q18" t="str">
            <v>-</v>
          </cell>
          <cell r="R18" t="str">
            <v>-</v>
          </cell>
          <cell r="S18" t="str">
            <v>-</v>
          </cell>
          <cell r="T18" t="str">
            <v>-</v>
          </cell>
          <cell r="U18" t="str">
            <v>-</v>
          </cell>
          <cell r="V18" t="str">
            <v>-</v>
          </cell>
          <cell r="W18" t="str">
            <v>-</v>
          </cell>
          <cell r="X18" t="str">
            <v>-</v>
          </cell>
          <cell r="Y18" t="str">
            <v>-</v>
          </cell>
          <cell r="Z18" t="str">
            <v>-</v>
          </cell>
          <cell r="AA18" t="str">
            <v>-</v>
          </cell>
          <cell r="AB18" t="str">
            <v>-</v>
          </cell>
          <cell r="AC18" t="str">
            <v>-</v>
          </cell>
          <cell r="AD18" t="str">
            <v>-</v>
          </cell>
          <cell r="AE18" t="str">
            <v>-</v>
          </cell>
          <cell r="AF18" t="str">
            <v>-</v>
          </cell>
          <cell r="AG18" t="str">
            <v>-</v>
          </cell>
          <cell r="AH18" t="str">
            <v>-</v>
          </cell>
          <cell r="AI18" t="str">
            <v>-</v>
          </cell>
          <cell r="AJ18" t="str">
            <v>-</v>
          </cell>
          <cell r="AK18" t="str">
            <v>-</v>
          </cell>
          <cell r="AL18" t="str">
            <v>-</v>
          </cell>
          <cell r="AM18" t="str">
            <v>-</v>
          </cell>
          <cell r="AN18" t="str">
            <v>-</v>
          </cell>
          <cell r="AO18" t="str">
            <v>-</v>
          </cell>
          <cell r="AP18" t="str">
            <v>-</v>
          </cell>
          <cell r="AQ18" t="str">
            <v>-</v>
          </cell>
          <cell r="AR18" t="str">
            <v>-</v>
          </cell>
          <cell r="AS18" t="str">
            <v>-</v>
          </cell>
          <cell r="AT18" t="str">
            <v>-</v>
          </cell>
          <cell r="AU18" t="str">
            <v>-</v>
          </cell>
          <cell r="AV18" t="str">
            <v>-</v>
          </cell>
          <cell r="AW18" t="str">
            <v>-</v>
          </cell>
          <cell r="AX18" t="str">
            <v>-</v>
          </cell>
          <cell r="AY18" t="str">
            <v>-</v>
          </cell>
          <cell r="AZ18" t="str">
            <v>-</v>
          </cell>
          <cell r="BA18" t="str">
            <v>-</v>
          </cell>
          <cell r="BB18" t="str">
            <v>-</v>
          </cell>
          <cell r="BC18" t="str">
            <v>-</v>
          </cell>
        </row>
        <row r="19">
          <cell r="D19">
            <v>3</v>
          </cell>
          <cell r="E19" t="str">
            <v>RENILTON LIMA DA SILVA</v>
          </cell>
          <cell r="F19">
            <v>43313</v>
          </cell>
          <cell r="G19" t="str">
            <v>NA</v>
          </cell>
          <cell r="H19">
            <v>3</v>
          </cell>
          <cell r="I19" t="str">
            <v>OK</v>
          </cell>
          <cell r="J19" t="str">
            <v>OK</v>
          </cell>
          <cell r="K19" t="str">
            <v>OK</v>
          </cell>
          <cell r="L19" t="str">
            <v>OK</v>
          </cell>
          <cell r="M19" t="str">
            <v>OK</v>
          </cell>
          <cell r="N19" t="str">
            <v>OK</v>
          </cell>
          <cell r="O19" t="str">
            <v>-</v>
          </cell>
          <cell r="P19" t="str">
            <v>OK</v>
          </cell>
          <cell r="Q19" t="str">
            <v>OK</v>
          </cell>
          <cell r="R19" t="str">
            <v>-</v>
          </cell>
          <cell r="S19" t="str">
            <v>OK</v>
          </cell>
          <cell r="T19" t="str">
            <v>OK</v>
          </cell>
          <cell r="U19" t="str">
            <v>NA</v>
          </cell>
          <cell r="V19" t="str">
            <v>OK</v>
          </cell>
          <cell r="W19" t="str">
            <v>OK</v>
          </cell>
          <cell r="X19" t="str">
            <v>OK</v>
          </cell>
          <cell r="Y19" t="str">
            <v>OK</v>
          </cell>
          <cell r="Z19" t="str">
            <v>OK</v>
          </cell>
          <cell r="AA19" t="str">
            <v>OK</v>
          </cell>
          <cell r="AB19" t="str">
            <v>OK</v>
          </cell>
          <cell r="AC19" t="str">
            <v>OK</v>
          </cell>
          <cell r="AD19" t="str">
            <v>OK</v>
          </cell>
          <cell r="AE19" t="str">
            <v>OK</v>
          </cell>
          <cell r="AF19" t="str">
            <v>OK</v>
          </cell>
          <cell r="AG19" t="str">
            <v>-</v>
          </cell>
          <cell r="AH19" t="str">
            <v>OK</v>
          </cell>
          <cell r="AI19" t="str">
            <v>-</v>
          </cell>
          <cell r="AJ19" t="str">
            <v>OK</v>
          </cell>
          <cell r="AK19" t="str">
            <v>OK</v>
          </cell>
          <cell r="AL19" t="str">
            <v>OK</v>
          </cell>
          <cell r="AM19" t="str">
            <v>OK</v>
          </cell>
          <cell r="AN19" t="str">
            <v>NA</v>
          </cell>
          <cell r="AO19" t="str">
            <v>NA</v>
          </cell>
          <cell r="AP19" t="str">
            <v>NA</v>
          </cell>
          <cell r="AQ19" t="str">
            <v>OK</v>
          </cell>
          <cell r="AR19" t="str">
            <v>OK</v>
          </cell>
          <cell r="AS19" t="str">
            <v>OK</v>
          </cell>
          <cell r="AT19" t="str">
            <v>-</v>
          </cell>
          <cell r="AU19" t="str">
            <v>-</v>
          </cell>
          <cell r="AV19" t="str">
            <v>OK</v>
          </cell>
          <cell r="AW19" t="str">
            <v>OK</v>
          </cell>
          <cell r="AX19" t="str">
            <v>OK</v>
          </cell>
          <cell r="AY19" t="str">
            <v>-</v>
          </cell>
          <cell r="AZ19" t="str">
            <v>-</v>
          </cell>
          <cell r="BA19" t="str">
            <v>-</v>
          </cell>
          <cell r="BB19" t="str">
            <v>-</v>
          </cell>
          <cell r="BC19" t="str">
            <v>-</v>
          </cell>
        </row>
        <row r="20">
          <cell r="D20">
            <v>4</v>
          </cell>
          <cell r="E20" t="str">
            <v>ELIAS MANOEL DOS SANTOS</v>
          </cell>
          <cell r="F20">
            <v>43313</v>
          </cell>
          <cell r="G20" t="str">
            <v>NA</v>
          </cell>
          <cell r="H20">
            <v>4</v>
          </cell>
          <cell r="I20" t="str">
            <v>OK</v>
          </cell>
          <cell r="J20" t="str">
            <v>OK</v>
          </cell>
          <cell r="K20" t="str">
            <v>OK</v>
          </cell>
          <cell r="L20" t="str">
            <v>OK</v>
          </cell>
          <cell r="M20" t="str">
            <v>OK</v>
          </cell>
          <cell r="N20" t="str">
            <v>OK</v>
          </cell>
          <cell r="O20" t="str">
            <v>-</v>
          </cell>
          <cell r="P20" t="str">
            <v>OK</v>
          </cell>
          <cell r="Q20" t="str">
            <v>OK</v>
          </cell>
          <cell r="R20" t="str">
            <v>OK</v>
          </cell>
          <cell r="S20" t="str">
            <v>OK</v>
          </cell>
          <cell r="T20" t="str">
            <v>OK</v>
          </cell>
          <cell r="U20" t="str">
            <v>NA</v>
          </cell>
          <cell r="V20" t="str">
            <v>OK</v>
          </cell>
          <cell r="W20" t="str">
            <v>OK</v>
          </cell>
          <cell r="X20" t="str">
            <v>OK</v>
          </cell>
          <cell r="Y20" t="str">
            <v>OK</v>
          </cell>
          <cell r="Z20" t="str">
            <v>OK</v>
          </cell>
          <cell r="AA20" t="str">
            <v>OK</v>
          </cell>
          <cell r="AB20" t="str">
            <v>OK</v>
          </cell>
          <cell r="AC20" t="str">
            <v>OK</v>
          </cell>
          <cell r="AD20" t="str">
            <v>OK</v>
          </cell>
          <cell r="AE20" t="str">
            <v>OK</v>
          </cell>
          <cell r="AF20" t="str">
            <v>OK</v>
          </cell>
          <cell r="AG20" t="str">
            <v>OK</v>
          </cell>
          <cell r="AH20" t="str">
            <v>OK</v>
          </cell>
          <cell r="AI20" t="str">
            <v>OK</v>
          </cell>
          <cell r="AJ20" t="str">
            <v>NA</v>
          </cell>
          <cell r="AK20" t="str">
            <v>OK</v>
          </cell>
          <cell r="AL20" t="str">
            <v>OK</v>
          </cell>
          <cell r="AM20" t="str">
            <v>OK</v>
          </cell>
          <cell r="AN20" t="str">
            <v>NA</v>
          </cell>
          <cell r="AO20" t="str">
            <v>NA</v>
          </cell>
          <cell r="AP20" t="str">
            <v>NA</v>
          </cell>
          <cell r="AQ20" t="str">
            <v>OK</v>
          </cell>
          <cell r="AR20" t="str">
            <v>OK</v>
          </cell>
          <cell r="AS20" t="str">
            <v>OK</v>
          </cell>
          <cell r="AT20" t="str">
            <v>OK</v>
          </cell>
          <cell r="AU20" t="str">
            <v>OK</v>
          </cell>
          <cell r="AV20" t="str">
            <v>OK</v>
          </cell>
          <cell r="AW20" t="str">
            <v>OK</v>
          </cell>
          <cell r="AX20" t="str">
            <v>-</v>
          </cell>
          <cell r="AY20" t="str">
            <v>-</v>
          </cell>
          <cell r="AZ20" t="str">
            <v>-</v>
          </cell>
          <cell r="BA20" t="str">
            <v>-</v>
          </cell>
          <cell r="BB20" t="str">
            <v>-</v>
          </cell>
          <cell r="BC20" t="str">
            <v>-</v>
          </cell>
        </row>
        <row r="21">
          <cell r="D21">
            <v>5</v>
          </cell>
          <cell r="E21" t="str">
            <v>ERICO ADRIANO DA SILVA</v>
          </cell>
          <cell r="F21">
            <v>43332</v>
          </cell>
          <cell r="G21" t="str">
            <v>NA</v>
          </cell>
          <cell r="H21">
            <v>5</v>
          </cell>
          <cell r="I21" t="str">
            <v>OK</v>
          </cell>
          <cell r="J21" t="str">
            <v>OK</v>
          </cell>
          <cell r="K21" t="str">
            <v>OK</v>
          </cell>
          <cell r="L21" t="str">
            <v>OK</v>
          </cell>
          <cell r="M21" t="str">
            <v>OK</v>
          </cell>
          <cell r="N21" t="str">
            <v>OK</v>
          </cell>
          <cell r="O21" t="str">
            <v>-</v>
          </cell>
          <cell r="P21" t="str">
            <v>IL</v>
          </cell>
          <cell r="Q21" t="str">
            <v>OK</v>
          </cell>
          <cell r="R21" t="str">
            <v>OK</v>
          </cell>
          <cell r="S21" t="str">
            <v>OK</v>
          </cell>
          <cell r="T21" t="str">
            <v>OK</v>
          </cell>
          <cell r="U21" t="str">
            <v>NA</v>
          </cell>
          <cell r="V21" t="str">
            <v>OK</v>
          </cell>
          <cell r="W21" t="str">
            <v>IL</v>
          </cell>
          <cell r="X21" t="str">
            <v>OK</v>
          </cell>
          <cell r="Y21" t="str">
            <v>OK</v>
          </cell>
          <cell r="Z21" t="str">
            <v>OK</v>
          </cell>
          <cell r="AA21" t="str">
            <v>OK</v>
          </cell>
          <cell r="AB21" t="str">
            <v>OK</v>
          </cell>
          <cell r="AC21" t="str">
            <v>OK</v>
          </cell>
          <cell r="AD21" t="str">
            <v>-</v>
          </cell>
          <cell r="AE21" t="str">
            <v>OK</v>
          </cell>
          <cell r="AF21" t="str">
            <v>OK</v>
          </cell>
          <cell r="AG21" t="str">
            <v>-</v>
          </cell>
          <cell r="AH21" t="str">
            <v>OK</v>
          </cell>
          <cell r="AI21" t="str">
            <v>OK</v>
          </cell>
          <cell r="AJ21" t="str">
            <v>OK</v>
          </cell>
          <cell r="AK21" t="str">
            <v>OK</v>
          </cell>
          <cell r="AL21" t="str">
            <v>-</v>
          </cell>
          <cell r="AM21" t="str">
            <v>-</v>
          </cell>
          <cell r="AN21" t="str">
            <v>OK</v>
          </cell>
          <cell r="AO21" t="str">
            <v>OK</v>
          </cell>
          <cell r="AP21" t="str">
            <v>OK</v>
          </cell>
          <cell r="AQ21" t="str">
            <v>OK</v>
          </cell>
          <cell r="AR21" t="str">
            <v>OK</v>
          </cell>
          <cell r="AS21" t="str">
            <v>OK</v>
          </cell>
          <cell r="AT21" t="str">
            <v>OK</v>
          </cell>
          <cell r="AU21" t="str">
            <v>OK</v>
          </cell>
          <cell r="AV21" t="str">
            <v>OK</v>
          </cell>
          <cell r="AW21" t="str">
            <v>OK</v>
          </cell>
          <cell r="AX21" t="str">
            <v>OK</v>
          </cell>
          <cell r="AY21" t="str">
            <v>-</v>
          </cell>
          <cell r="AZ21" t="str">
            <v>-</v>
          </cell>
          <cell r="BA21" t="str">
            <v>-</v>
          </cell>
          <cell r="BB21" t="str">
            <v>-</v>
          </cell>
          <cell r="BC21" t="str">
            <v>-</v>
          </cell>
        </row>
        <row r="22">
          <cell r="D22">
            <v>6</v>
          </cell>
          <cell r="E22" t="str">
            <v>SERGIO ADRIANO DA SILVA</v>
          </cell>
          <cell r="F22">
            <v>0</v>
          </cell>
          <cell r="G22">
            <v>0</v>
          </cell>
          <cell r="H22">
            <v>0</v>
          </cell>
          <cell r="I22" t="str">
            <v>OK</v>
          </cell>
          <cell r="J22" t="str">
            <v>OK</v>
          </cell>
          <cell r="K22" t="str">
            <v>OK</v>
          </cell>
          <cell r="L22" t="str">
            <v>OK</v>
          </cell>
          <cell r="M22" t="str">
            <v>OK</v>
          </cell>
          <cell r="N22" t="str">
            <v>OK</v>
          </cell>
          <cell r="O22" t="str">
            <v>-</v>
          </cell>
          <cell r="P22" t="str">
            <v>OK</v>
          </cell>
          <cell r="Q22" t="str">
            <v>OK</v>
          </cell>
          <cell r="R22" t="str">
            <v>OK</v>
          </cell>
          <cell r="S22" t="str">
            <v>OK</v>
          </cell>
          <cell r="T22" t="str">
            <v>OK</v>
          </cell>
          <cell r="U22" t="str">
            <v>OK</v>
          </cell>
          <cell r="V22" t="str">
            <v>OK</v>
          </cell>
          <cell r="W22" t="str">
            <v>OK</v>
          </cell>
          <cell r="X22" t="str">
            <v>OK</v>
          </cell>
          <cell r="Y22" t="str">
            <v>OK</v>
          </cell>
          <cell r="Z22" t="str">
            <v>OK</v>
          </cell>
          <cell r="AA22" t="str">
            <v>OK</v>
          </cell>
          <cell r="AB22" t="str">
            <v>OK</v>
          </cell>
          <cell r="AC22" t="str">
            <v>OK</v>
          </cell>
          <cell r="AD22" t="str">
            <v>OK</v>
          </cell>
          <cell r="AE22" t="str">
            <v>OK</v>
          </cell>
          <cell r="AF22" t="str">
            <v>OK</v>
          </cell>
          <cell r="AG22" t="str">
            <v>OK</v>
          </cell>
          <cell r="AH22" t="str">
            <v>OK</v>
          </cell>
          <cell r="AI22" t="str">
            <v>OK</v>
          </cell>
          <cell r="AJ22" t="str">
            <v>NA</v>
          </cell>
          <cell r="AK22" t="str">
            <v>IN</v>
          </cell>
          <cell r="AL22" t="str">
            <v>OK</v>
          </cell>
          <cell r="AM22" t="str">
            <v>OK</v>
          </cell>
          <cell r="AN22" t="str">
            <v>OK</v>
          </cell>
          <cell r="AO22" t="str">
            <v>NA</v>
          </cell>
          <cell r="AP22" t="str">
            <v>IN</v>
          </cell>
          <cell r="AQ22" t="str">
            <v>OK</v>
          </cell>
          <cell r="AR22" t="str">
            <v>OK</v>
          </cell>
          <cell r="AS22" t="str">
            <v>OK</v>
          </cell>
          <cell r="AT22" t="str">
            <v>OK</v>
          </cell>
          <cell r="AU22" t="str">
            <v>OK</v>
          </cell>
          <cell r="AV22" t="str">
            <v>OK</v>
          </cell>
          <cell r="AW22" t="str">
            <v>OK</v>
          </cell>
          <cell r="AX22" t="str">
            <v>OK</v>
          </cell>
          <cell r="AY22" t="str">
            <v>OK</v>
          </cell>
          <cell r="AZ22" t="str">
            <v>OK</v>
          </cell>
          <cell r="BA22" t="str">
            <v>OK</v>
          </cell>
          <cell r="BB22" t="str">
            <v>-</v>
          </cell>
          <cell r="BC22" t="str">
            <v>-</v>
          </cell>
        </row>
        <row r="23">
          <cell r="D23">
            <v>7</v>
          </cell>
          <cell r="E23" t="str">
            <v>JOSE APARECIDO ROXO DA SILVA</v>
          </cell>
          <cell r="F23">
            <v>43356</v>
          </cell>
          <cell r="G23" t="str">
            <v>NA</v>
          </cell>
          <cell r="H23">
            <v>7</v>
          </cell>
          <cell r="I23" t="str">
            <v>OK</v>
          </cell>
          <cell r="J23" t="str">
            <v>OK</v>
          </cell>
          <cell r="K23" t="str">
            <v>OK</v>
          </cell>
          <cell r="L23" t="str">
            <v>OK</v>
          </cell>
          <cell r="M23" t="str">
            <v>OK</v>
          </cell>
          <cell r="N23" t="str">
            <v>OK</v>
          </cell>
          <cell r="O23" t="str">
            <v>OK</v>
          </cell>
          <cell r="P23" t="str">
            <v>OK</v>
          </cell>
          <cell r="Q23" t="str">
            <v>OK</v>
          </cell>
          <cell r="R23" t="str">
            <v>OK</v>
          </cell>
          <cell r="S23" t="str">
            <v>OK</v>
          </cell>
          <cell r="T23" t="str">
            <v>OK</v>
          </cell>
          <cell r="U23" t="str">
            <v>NA</v>
          </cell>
          <cell r="V23" t="str">
            <v>OK</v>
          </cell>
          <cell r="W23" t="str">
            <v>OK</v>
          </cell>
          <cell r="X23" t="str">
            <v>OK</v>
          </cell>
          <cell r="Y23" t="str">
            <v>OK</v>
          </cell>
          <cell r="Z23" t="str">
            <v>OK</v>
          </cell>
          <cell r="AA23" t="str">
            <v>OK</v>
          </cell>
          <cell r="AB23" t="str">
            <v>OK</v>
          </cell>
          <cell r="AC23" t="str">
            <v>OK</v>
          </cell>
          <cell r="AD23" t="str">
            <v>OK</v>
          </cell>
          <cell r="AE23" t="str">
            <v>OK</v>
          </cell>
          <cell r="AF23" t="str">
            <v>OK</v>
          </cell>
          <cell r="AG23" t="str">
            <v>OK</v>
          </cell>
          <cell r="AH23" t="str">
            <v>-</v>
          </cell>
          <cell r="AI23" t="str">
            <v>OK</v>
          </cell>
          <cell r="AJ23" t="str">
            <v>OK</v>
          </cell>
          <cell r="AK23" t="str">
            <v>-</v>
          </cell>
          <cell r="AL23" t="str">
            <v>OK</v>
          </cell>
          <cell r="AM23" t="str">
            <v>-</v>
          </cell>
          <cell r="AN23" t="str">
            <v>OK</v>
          </cell>
          <cell r="AO23" t="str">
            <v>OK</v>
          </cell>
          <cell r="AP23" t="str">
            <v>-</v>
          </cell>
          <cell r="AQ23" t="str">
            <v>OK</v>
          </cell>
          <cell r="AR23" t="str">
            <v>OK</v>
          </cell>
          <cell r="AS23" t="str">
            <v>OK</v>
          </cell>
          <cell r="AT23" t="str">
            <v>OK</v>
          </cell>
          <cell r="AU23" t="str">
            <v>OK</v>
          </cell>
          <cell r="AV23" t="str">
            <v>OK</v>
          </cell>
          <cell r="AW23" t="str">
            <v>OK</v>
          </cell>
          <cell r="AX23" t="str">
            <v>OK</v>
          </cell>
          <cell r="AY23" t="str">
            <v>-</v>
          </cell>
          <cell r="AZ23" t="str">
            <v>-</v>
          </cell>
          <cell r="BA23" t="str">
            <v>-</v>
          </cell>
          <cell r="BB23" t="str">
            <v>-</v>
          </cell>
          <cell r="BC23" t="str">
            <v>-</v>
          </cell>
        </row>
        <row r="24">
          <cell r="D24">
            <v>8</v>
          </cell>
          <cell r="E24" t="str">
            <v>EDIVALDO DOS SANTOS SILVA JUNIOR</v>
          </cell>
          <cell r="F24">
            <v>43368</v>
          </cell>
          <cell r="G24" t="str">
            <v>NA</v>
          </cell>
          <cell r="H24">
            <v>8</v>
          </cell>
          <cell r="I24" t="str">
            <v>OK</v>
          </cell>
          <cell r="J24" t="str">
            <v>OK</v>
          </cell>
          <cell r="K24" t="str">
            <v>OK</v>
          </cell>
          <cell r="L24" t="str">
            <v>OK</v>
          </cell>
          <cell r="M24" t="str">
            <v>OK</v>
          </cell>
          <cell r="N24" t="str">
            <v>OK</v>
          </cell>
          <cell r="O24" t="str">
            <v>-</v>
          </cell>
          <cell r="P24" t="str">
            <v>OK</v>
          </cell>
          <cell r="Q24" t="str">
            <v>OK</v>
          </cell>
          <cell r="R24" t="str">
            <v>OK</v>
          </cell>
          <cell r="S24" t="str">
            <v>OK</v>
          </cell>
          <cell r="T24" t="str">
            <v>OK</v>
          </cell>
          <cell r="U24" t="str">
            <v>OK</v>
          </cell>
          <cell r="V24" t="str">
            <v>OK</v>
          </cell>
          <cell r="W24" t="str">
            <v>OK</v>
          </cell>
          <cell r="X24" t="str">
            <v>OK</v>
          </cell>
          <cell r="Y24" t="str">
            <v>OK</v>
          </cell>
          <cell r="Z24" t="str">
            <v>OK</v>
          </cell>
          <cell r="AA24" t="str">
            <v>OK</v>
          </cell>
          <cell r="AB24" t="str">
            <v>OK</v>
          </cell>
          <cell r="AC24" t="str">
            <v>OK</v>
          </cell>
          <cell r="AD24" t="str">
            <v>OK</v>
          </cell>
          <cell r="AE24" t="str">
            <v>OK</v>
          </cell>
          <cell r="AF24" t="str">
            <v>OK</v>
          </cell>
          <cell r="AG24" t="str">
            <v>OK</v>
          </cell>
          <cell r="AH24" t="str">
            <v>OK</v>
          </cell>
          <cell r="AI24" t="str">
            <v>NA</v>
          </cell>
          <cell r="AJ24" t="str">
            <v>NA</v>
          </cell>
          <cell r="AK24" t="str">
            <v>NA</v>
          </cell>
          <cell r="AL24" t="str">
            <v>OK</v>
          </cell>
          <cell r="AM24" t="str">
            <v>OK</v>
          </cell>
          <cell r="AN24" t="str">
            <v>NA</v>
          </cell>
          <cell r="AO24" t="str">
            <v>NA</v>
          </cell>
          <cell r="AP24" t="str">
            <v>NA</v>
          </cell>
          <cell r="AQ24" t="str">
            <v>OK</v>
          </cell>
          <cell r="AR24" t="str">
            <v>OK</v>
          </cell>
          <cell r="AS24" t="str">
            <v>OK</v>
          </cell>
          <cell r="AT24" t="str">
            <v>OK</v>
          </cell>
          <cell r="AU24" t="str">
            <v>OK</v>
          </cell>
          <cell r="AV24" t="str">
            <v>OK</v>
          </cell>
          <cell r="AW24" t="str">
            <v>OK</v>
          </cell>
          <cell r="AX24" t="str">
            <v>OK</v>
          </cell>
          <cell r="AY24" t="str">
            <v>-</v>
          </cell>
          <cell r="AZ24" t="str">
            <v>-</v>
          </cell>
          <cell r="BA24" t="str">
            <v>-</v>
          </cell>
          <cell r="BB24" t="str">
            <v>-</v>
          </cell>
          <cell r="BC24" t="str">
            <v>-</v>
          </cell>
        </row>
        <row r="25">
          <cell r="D25">
            <v>9</v>
          </cell>
          <cell r="E25" t="str">
            <v>ERIVELTON DOS SANTOS BARBOSA</v>
          </cell>
          <cell r="F25">
            <v>43368</v>
          </cell>
          <cell r="G25" t="str">
            <v>NA</v>
          </cell>
          <cell r="H25">
            <v>9</v>
          </cell>
          <cell r="I25" t="str">
            <v>OK</v>
          </cell>
          <cell r="J25" t="str">
            <v>OK</v>
          </cell>
          <cell r="K25" t="str">
            <v>OK</v>
          </cell>
          <cell r="L25" t="str">
            <v>OK</v>
          </cell>
          <cell r="M25" t="str">
            <v>OK</v>
          </cell>
          <cell r="N25" t="str">
            <v>OK</v>
          </cell>
          <cell r="O25" t="str">
            <v>-</v>
          </cell>
          <cell r="P25" t="str">
            <v>OK</v>
          </cell>
          <cell r="Q25" t="str">
            <v>-</v>
          </cell>
          <cell r="R25" t="str">
            <v>OK</v>
          </cell>
          <cell r="S25" t="str">
            <v>OK</v>
          </cell>
          <cell r="T25" t="str">
            <v>OK</v>
          </cell>
          <cell r="U25" t="str">
            <v>NA</v>
          </cell>
          <cell r="V25" t="str">
            <v>OK</v>
          </cell>
          <cell r="W25" t="str">
            <v>OK</v>
          </cell>
          <cell r="X25" t="str">
            <v>OK</v>
          </cell>
          <cell r="Y25" t="str">
            <v>OK</v>
          </cell>
          <cell r="Z25" t="str">
            <v>OK</v>
          </cell>
          <cell r="AA25" t="str">
            <v>OK</v>
          </cell>
          <cell r="AB25" t="str">
            <v>OK</v>
          </cell>
          <cell r="AC25" t="str">
            <v>OK</v>
          </cell>
          <cell r="AD25" t="str">
            <v>OK</v>
          </cell>
          <cell r="AE25" t="str">
            <v>OK</v>
          </cell>
          <cell r="AF25" t="str">
            <v>OK</v>
          </cell>
          <cell r="AG25" t="str">
            <v>OK</v>
          </cell>
          <cell r="AH25" t="str">
            <v>OK</v>
          </cell>
          <cell r="AI25" t="str">
            <v>OK</v>
          </cell>
          <cell r="AJ25" t="str">
            <v>NA</v>
          </cell>
          <cell r="AK25" t="str">
            <v>OK</v>
          </cell>
          <cell r="AL25" t="str">
            <v>OK</v>
          </cell>
          <cell r="AM25" t="str">
            <v>OK</v>
          </cell>
          <cell r="AN25" t="str">
            <v>NA</v>
          </cell>
          <cell r="AO25" t="str">
            <v>NA</v>
          </cell>
          <cell r="AP25" t="str">
            <v>NA</v>
          </cell>
          <cell r="AQ25" t="str">
            <v>OK</v>
          </cell>
          <cell r="AR25" t="str">
            <v>OK</v>
          </cell>
          <cell r="AS25" t="str">
            <v>OK</v>
          </cell>
          <cell r="AT25" t="str">
            <v>OK</v>
          </cell>
          <cell r="AU25" t="str">
            <v>OK</v>
          </cell>
          <cell r="AV25" t="str">
            <v>OK</v>
          </cell>
          <cell r="AW25" t="str">
            <v>OK</v>
          </cell>
          <cell r="AX25" t="str">
            <v>OK</v>
          </cell>
          <cell r="AY25" t="str">
            <v>-</v>
          </cell>
          <cell r="AZ25" t="str">
            <v>-</v>
          </cell>
          <cell r="BA25" t="str">
            <v>-</v>
          </cell>
          <cell r="BB25" t="str">
            <v>-</v>
          </cell>
          <cell r="BC25" t="str">
            <v>-</v>
          </cell>
        </row>
        <row r="26">
          <cell r="D26">
            <v>10</v>
          </cell>
          <cell r="E26" t="str">
            <v>FELIPE GERTULINO DOS SANTOS</v>
          </cell>
          <cell r="F26">
            <v>43368</v>
          </cell>
          <cell r="G26" t="str">
            <v>NA</v>
          </cell>
          <cell r="H26">
            <v>10</v>
          </cell>
          <cell r="I26" t="str">
            <v>OK</v>
          </cell>
          <cell r="J26" t="str">
            <v>OK</v>
          </cell>
          <cell r="K26" t="str">
            <v>OK</v>
          </cell>
          <cell r="L26" t="str">
            <v>OK</v>
          </cell>
          <cell r="M26" t="str">
            <v>OK</v>
          </cell>
          <cell r="N26" t="str">
            <v>OK</v>
          </cell>
          <cell r="O26" t="str">
            <v>OK</v>
          </cell>
          <cell r="P26" t="str">
            <v>OK</v>
          </cell>
          <cell r="Q26" t="str">
            <v>OK</v>
          </cell>
          <cell r="R26" t="str">
            <v>OK</v>
          </cell>
          <cell r="S26" t="str">
            <v>OK</v>
          </cell>
          <cell r="T26" t="str">
            <v>OK</v>
          </cell>
          <cell r="U26" t="str">
            <v>OK</v>
          </cell>
          <cell r="V26" t="str">
            <v>OK</v>
          </cell>
          <cell r="W26" t="str">
            <v>-</v>
          </cell>
          <cell r="X26" t="str">
            <v>OK</v>
          </cell>
          <cell r="Y26" t="str">
            <v>OK</v>
          </cell>
          <cell r="Z26" t="str">
            <v>OK</v>
          </cell>
          <cell r="AA26" t="str">
            <v>OK</v>
          </cell>
          <cell r="AB26" t="str">
            <v>OK</v>
          </cell>
          <cell r="AC26" t="str">
            <v>OK</v>
          </cell>
          <cell r="AD26" t="str">
            <v>OK</v>
          </cell>
          <cell r="AE26" t="str">
            <v>OK</v>
          </cell>
          <cell r="AF26" t="str">
            <v>OK</v>
          </cell>
          <cell r="AG26" t="str">
            <v>OK</v>
          </cell>
          <cell r="AH26" t="str">
            <v>OK</v>
          </cell>
          <cell r="AI26" t="str">
            <v>NA</v>
          </cell>
          <cell r="AJ26" t="str">
            <v>NA</v>
          </cell>
          <cell r="AK26" t="str">
            <v>OK</v>
          </cell>
          <cell r="AL26" t="str">
            <v>OK</v>
          </cell>
          <cell r="AM26" t="str">
            <v>OK</v>
          </cell>
          <cell r="AN26" t="str">
            <v>NA</v>
          </cell>
          <cell r="AO26" t="str">
            <v>NA</v>
          </cell>
          <cell r="AP26" t="str">
            <v>NA</v>
          </cell>
          <cell r="AQ26" t="str">
            <v>OK</v>
          </cell>
          <cell r="AR26" t="str">
            <v>OK</v>
          </cell>
          <cell r="AS26" t="str">
            <v>OK</v>
          </cell>
          <cell r="AT26" t="str">
            <v>OK</v>
          </cell>
          <cell r="AU26" t="str">
            <v>OK</v>
          </cell>
          <cell r="AV26" t="str">
            <v>OK</v>
          </cell>
          <cell r="AW26" t="str">
            <v>OK</v>
          </cell>
          <cell r="AX26" t="str">
            <v>OK</v>
          </cell>
          <cell r="AY26" t="str">
            <v>-</v>
          </cell>
          <cell r="AZ26" t="str">
            <v>-</v>
          </cell>
          <cell r="BA26" t="str">
            <v>-</v>
          </cell>
          <cell r="BB26" t="str">
            <v>-</v>
          </cell>
          <cell r="BC26" t="str">
            <v>-</v>
          </cell>
        </row>
        <row r="27">
          <cell r="D27">
            <v>11</v>
          </cell>
          <cell r="E27" t="str">
            <v>IRANILDO JOSE DOS SANTOS</v>
          </cell>
          <cell r="F27">
            <v>43368</v>
          </cell>
          <cell r="G27" t="str">
            <v>NA</v>
          </cell>
          <cell r="H27">
            <v>11</v>
          </cell>
          <cell r="I27" t="str">
            <v>OK</v>
          </cell>
          <cell r="J27" t="str">
            <v>OK</v>
          </cell>
          <cell r="K27" t="str">
            <v>OK</v>
          </cell>
          <cell r="L27" t="str">
            <v>OK</v>
          </cell>
          <cell r="M27" t="str">
            <v>OK</v>
          </cell>
          <cell r="N27" t="str">
            <v>OK</v>
          </cell>
          <cell r="O27" t="str">
            <v>OK</v>
          </cell>
          <cell r="P27" t="str">
            <v>OK</v>
          </cell>
          <cell r="Q27" t="str">
            <v>OK</v>
          </cell>
          <cell r="R27" t="str">
            <v>OK</v>
          </cell>
          <cell r="S27" t="str">
            <v>OK</v>
          </cell>
          <cell r="T27" t="str">
            <v>OK</v>
          </cell>
          <cell r="U27" t="str">
            <v>NA</v>
          </cell>
          <cell r="V27" t="str">
            <v>OK</v>
          </cell>
          <cell r="W27" t="str">
            <v>OK</v>
          </cell>
          <cell r="X27" t="str">
            <v>OK</v>
          </cell>
          <cell r="Y27" t="str">
            <v>OK</v>
          </cell>
          <cell r="Z27" t="str">
            <v>OK</v>
          </cell>
          <cell r="AA27" t="str">
            <v>OK</v>
          </cell>
          <cell r="AB27" t="str">
            <v>OK</v>
          </cell>
          <cell r="AC27" t="str">
            <v>OK</v>
          </cell>
          <cell r="AD27" t="str">
            <v>OK</v>
          </cell>
          <cell r="AE27" t="str">
            <v>OK</v>
          </cell>
          <cell r="AF27" t="str">
            <v>OK</v>
          </cell>
          <cell r="AG27" t="str">
            <v>OK</v>
          </cell>
          <cell r="AH27" t="str">
            <v>OK</v>
          </cell>
          <cell r="AI27" t="str">
            <v>NA</v>
          </cell>
          <cell r="AJ27" t="str">
            <v>NA</v>
          </cell>
          <cell r="AK27" t="str">
            <v>NA</v>
          </cell>
          <cell r="AL27" t="str">
            <v>OK</v>
          </cell>
          <cell r="AM27" t="str">
            <v>OK</v>
          </cell>
          <cell r="AN27" t="str">
            <v>NA</v>
          </cell>
          <cell r="AO27" t="str">
            <v>NA</v>
          </cell>
          <cell r="AP27" t="str">
            <v>NA</v>
          </cell>
          <cell r="AQ27" t="str">
            <v>OK</v>
          </cell>
          <cell r="AR27" t="str">
            <v>OK</v>
          </cell>
          <cell r="AS27" t="str">
            <v>OK</v>
          </cell>
          <cell r="AT27" t="str">
            <v>OK</v>
          </cell>
          <cell r="AU27" t="str">
            <v>OK</v>
          </cell>
          <cell r="AV27" t="str">
            <v>OK</v>
          </cell>
          <cell r="AW27" t="str">
            <v>OK</v>
          </cell>
          <cell r="AX27" t="str">
            <v>OK</v>
          </cell>
          <cell r="AY27" t="str">
            <v>-</v>
          </cell>
          <cell r="AZ27" t="str">
            <v>-</v>
          </cell>
          <cell r="BA27" t="str">
            <v>-</v>
          </cell>
          <cell r="BB27" t="str">
            <v>-</v>
          </cell>
          <cell r="BC27" t="str">
            <v>-</v>
          </cell>
        </row>
        <row r="28">
          <cell r="D28">
            <v>12</v>
          </cell>
          <cell r="E28" t="str">
            <v>JOSE MORAIS DA SILVA</v>
          </cell>
          <cell r="F28">
            <v>43368</v>
          </cell>
          <cell r="G28" t="str">
            <v>NA</v>
          </cell>
          <cell r="H28">
            <v>12</v>
          </cell>
          <cell r="I28" t="str">
            <v>OK</v>
          </cell>
          <cell r="J28" t="str">
            <v>OK</v>
          </cell>
          <cell r="K28" t="str">
            <v>OK</v>
          </cell>
          <cell r="L28" t="str">
            <v>OK</v>
          </cell>
          <cell r="M28" t="str">
            <v>OK</v>
          </cell>
          <cell r="N28" t="str">
            <v>-</v>
          </cell>
          <cell r="O28" t="str">
            <v>OK</v>
          </cell>
          <cell r="P28" t="str">
            <v>OK</v>
          </cell>
          <cell r="Q28" t="str">
            <v>OK</v>
          </cell>
          <cell r="R28" t="str">
            <v>OK</v>
          </cell>
          <cell r="S28" t="str">
            <v>OK</v>
          </cell>
          <cell r="T28" t="str">
            <v>OK</v>
          </cell>
          <cell r="U28" t="str">
            <v>NA</v>
          </cell>
          <cell r="V28" t="str">
            <v>OK</v>
          </cell>
          <cell r="W28" t="str">
            <v>OK</v>
          </cell>
          <cell r="X28" t="str">
            <v>OK</v>
          </cell>
          <cell r="Y28" t="str">
            <v>OK</v>
          </cell>
          <cell r="Z28" t="str">
            <v>OK</v>
          </cell>
          <cell r="AA28" t="str">
            <v>OK</v>
          </cell>
          <cell r="AB28" t="str">
            <v>OK</v>
          </cell>
          <cell r="AC28" t="str">
            <v>OK</v>
          </cell>
          <cell r="AD28" t="str">
            <v>OK</v>
          </cell>
          <cell r="AE28" t="str">
            <v>OK</v>
          </cell>
          <cell r="AF28" t="str">
            <v>OK</v>
          </cell>
          <cell r="AG28" t="str">
            <v>-</v>
          </cell>
          <cell r="AH28" t="str">
            <v>-</v>
          </cell>
          <cell r="AI28" t="str">
            <v>OK</v>
          </cell>
          <cell r="AJ28" t="str">
            <v>NA</v>
          </cell>
          <cell r="AK28" t="str">
            <v>-</v>
          </cell>
          <cell r="AL28" t="str">
            <v>-</v>
          </cell>
          <cell r="AM28" t="str">
            <v>-</v>
          </cell>
          <cell r="AN28" t="str">
            <v>OK</v>
          </cell>
          <cell r="AO28" t="str">
            <v>NA</v>
          </cell>
          <cell r="AP28" t="str">
            <v>-</v>
          </cell>
          <cell r="AQ28" t="str">
            <v>OK</v>
          </cell>
          <cell r="AR28" t="str">
            <v>OK</v>
          </cell>
          <cell r="AS28" t="str">
            <v>OK</v>
          </cell>
          <cell r="AT28" t="str">
            <v>OK</v>
          </cell>
          <cell r="AU28" t="str">
            <v>OK</v>
          </cell>
          <cell r="AV28" t="str">
            <v>OK</v>
          </cell>
          <cell r="AW28" t="str">
            <v>OK</v>
          </cell>
          <cell r="AX28" t="str">
            <v>OK</v>
          </cell>
          <cell r="AY28" t="str">
            <v>-</v>
          </cell>
          <cell r="AZ28" t="str">
            <v>-</v>
          </cell>
          <cell r="BA28" t="str">
            <v>-</v>
          </cell>
          <cell r="BB28" t="str">
            <v>-</v>
          </cell>
          <cell r="BC28" t="str">
            <v>-</v>
          </cell>
        </row>
        <row r="29">
          <cell r="D29">
            <v>13</v>
          </cell>
          <cell r="E29" t="str">
            <v>GENILDO LUIZ DOS SANTOS</v>
          </cell>
          <cell r="F29">
            <v>43313</v>
          </cell>
          <cell r="G29" t="str">
            <v>-</v>
          </cell>
          <cell r="H29">
            <v>13</v>
          </cell>
          <cell r="I29" t="str">
            <v>-</v>
          </cell>
          <cell r="J29" t="str">
            <v>-</v>
          </cell>
          <cell r="K29" t="str">
            <v>-</v>
          </cell>
          <cell r="L29" t="str">
            <v>-</v>
          </cell>
          <cell r="M29" t="str">
            <v>-</v>
          </cell>
          <cell r="N29" t="str">
            <v>OK</v>
          </cell>
          <cell r="O29" t="str">
            <v>-</v>
          </cell>
          <cell r="P29" t="str">
            <v>OK</v>
          </cell>
          <cell r="Q29" t="str">
            <v>OK</v>
          </cell>
          <cell r="R29" t="str">
            <v>OK</v>
          </cell>
          <cell r="S29" t="str">
            <v>OK</v>
          </cell>
          <cell r="T29" t="str">
            <v>OK</v>
          </cell>
          <cell r="U29" t="str">
            <v>-</v>
          </cell>
          <cell r="V29" t="str">
            <v>OK</v>
          </cell>
          <cell r="W29" t="str">
            <v>OK</v>
          </cell>
          <cell r="X29" t="str">
            <v>-</v>
          </cell>
          <cell r="Y29" t="str">
            <v>-</v>
          </cell>
          <cell r="Z29" t="str">
            <v>-</v>
          </cell>
          <cell r="AA29" t="str">
            <v>-</v>
          </cell>
          <cell r="AB29" t="str">
            <v>OK</v>
          </cell>
          <cell r="AC29" t="str">
            <v>-</v>
          </cell>
          <cell r="AD29" t="str">
            <v>-</v>
          </cell>
          <cell r="AE29" t="str">
            <v>-</v>
          </cell>
          <cell r="AF29" t="str">
            <v>-</v>
          </cell>
          <cell r="AG29" t="str">
            <v>-</v>
          </cell>
          <cell r="AH29" t="str">
            <v>-</v>
          </cell>
          <cell r="AI29" t="str">
            <v>-</v>
          </cell>
          <cell r="AJ29" t="str">
            <v>-</v>
          </cell>
          <cell r="AK29" t="str">
            <v>-</v>
          </cell>
          <cell r="AL29" t="str">
            <v>-</v>
          </cell>
          <cell r="AM29" t="str">
            <v>-</v>
          </cell>
          <cell r="AN29" t="str">
            <v>-</v>
          </cell>
          <cell r="AO29" t="str">
            <v>-</v>
          </cell>
          <cell r="AP29" t="str">
            <v>-</v>
          </cell>
          <cell r="AQ29" t="str">
            <v>OK</v>
          </cell>
          <cell r="AR29" t="str">
            <v>OK</v>
          </cell>
          <cell r="AS29" t="str">
            <v>-</v>
          </cell>
          <cell r="AT29" t="str">
            <v>-</v>
          </cell>
          <cell r="AU29" t="str">
            <v>-</v>
          </cell>
          <cell r="AV29" t="str">
            <v>-</v>
          </cell>
          <cell r="AW29" t="str">
            <v>-</v>
          </cell>
          <cell r="AX29" t="str">
            <v>-</v>
          </cell>
          <cell r="AY29" t="str">
            <v>-</v>
          </cell>
          <cell r="AZ29" t="str">
            <v>-</v>
          </cell>
          <cell r="BA29" t="str">
            <v>-</v>
          </cell>
          <cell r="BB29" t="str">
            <v>-</v>
          </cell>
          <cell r="BC29" t="str">
            <v>-</v>
          </cell>
        </row>
        <row r="30">
          <cell r="D30">
            <v>14</v>
          </cell>
          <cell r="E30" t="str">
            <v>JOSE CLAUDIO VIEIRA DOS SANTOS</v>
          </cell>
          <cell r="F30" t="str">
            <v>-</v>
          </cell>
          <cell r="G30" t="str">
            <v>-</v>
          </cell>
          <cell r="H30">
            <v>13</v>
          </cell>
          <cell r="I30" t="str">
            <v>OK</v>
          </cell>
          <cell r="J30" t="str">
            <v>OK</v>
          </cell>
          <cell r="K30" t="str">
            <v>-</v>
          </cell>
          <cell r="L30" t="str">
            <v>-</v>
          </cell>
          <cell r="M30" t="str">
            <v>-</v>
          </cell>
          <cell r="N30" t="str">
            <v>OK</v>
          </cell>
          <cell r="O30" t="str">
            <v>-</v>
          </cell>
          <cell r="P30" t="str">
            <v>-</v>
          </cell>
          <cell r="Q30" t="str">
            <v>-</v>
          </cell>
          <cell r="R30" t="str">
            <v>-</v>
          </cell>
          <cell r="S30" t="str">
            <v>OK</v>
          </cell>
          <cell r="T30" t="str">
            <v>OK</v>
          </cell>
          <cell r="U30" t="str">
            <v>-</v>
          </cell>
          <cell r="V30" t="str">
            <v>OK</v>
          </cell>
          <cell r="W30" t="str">
            <v>OK</v>
          </cell>
          <cell r="X30" t="str">
            <v>-</v>
          </cell>
          <cell r="Y30" t="str">
            <v>-</v>
          </cell>
          <cell r="Z30" t="str">
            <v>-</v>
          </cell>
          <cell r="AA30" t="str">
            <v>-</v>
          </cell>
          <cell r="AB30" t="str">
            <v>-</v>
          </cell>
          <cell r="AC30" t="str">
            <v>-</v>
          </cell>
          <cell r="AD30" t="str">
            <v>-</v>
          </cell>
          <cell r="AE30" t="str">
            <v>-</v>
          </cell>
          <cell r="AF30" t="str">
            <v>-</v>
          </cell>
          <cell r="AG30" t="str">
            <v>-</v>
          </cell>
          <cell r="AH30" t="str">
            <v>-</v>
          </cell>
          <cell r="AI30" t="str">
            <v>-</v>
          </cell>
          <cell r="AJ30" t="str">
            <v>-</v>
          </cell>
          <cell r="AK30" t="str">
            <v>-</v>
          </cell>
          <cell r="AL30" t="str">
            <v>-</v>
          </cell>
          <cell r="AM30" t="str">
            <v>-</v>
          </cell>
          <cell r="AN30" t="str">
            <v>-</v>
          </cell>
          <cell r="AO30" t="str">
            <v>-</v>
          </cell>
          <cell r="AP30" t="str">
            <v>-</v>
          </cell>
          <cell r="AQ30" t="str">
            <v>-</v>
          </cell>
          <cell r="AR30" t="str">
            <v>-</v>
          </cell>
          <cell r="AS30" t="str">
            <v>-</v>
          </cell>
          <cell r="AT30" t="str">
            <v>-</v>
          </cell>
          <cell r="AU30" t="str">
            <v>-</v>
          </cell>
          <cell r="AV30" t="str">
            <v>-</v>
          </cell>
          <cell r="AW30" t="str">
            <v>-</v>
          </cell>
          <cell r="AX30" t="str">
            <v>-</v>
          </cell>
          <cell r="AY30" t="str">
            <v>-</v>
          </cell>
          <cell r="AZ30" t="str">
            <v>-</v>
          </cell>
          <cell r="BA30" t="str">
            <v>-</v>
          </cell>
          <cell r="BB30" t="str">
            <v>-</v>
          </cell>
          <cell r="BC30" t="str">
            <v>-</v>
          </cell>
        </row>
        <row r="31">
          <cell r="D31">
            <v>15</v>
          </cell>
          <cell r="E31" t="str">
            <v>CARLOS SANTOS DE JESUS</v>
          </cell>
          <cell r="F31">
            <v>43378</v>
          </cell>
          <cell r="G31" t="str">
            <v>-</v>
          </cell>
          <cell r="H31" t="str">
            <v>-</v>
          </cell>
          <cell r="I31" t="str">
            <v>OK</v>
          </cell>
          <cell r="J31" t="str">
            <v>OK</v>
          </cell>
          <cell r="K31" t="str">
            <v>OK</v>
          </cell>
          <cell r="L31" t="str">
            <v>OK</v>
          </cell>
          <cell r="M31" t="str">
            <v>OK</v>
          </cell>
          <cell r="N31" t="str">
            <v>OK</v>
          </cell>
          <cell r="O31" t="str">
            <v>-</v>
          </cell>
          <cell r="P31" t="str">
            <v>OK</v>
          </cell>
          <cell r="Q31" t="str">
            <v>OK</v>
          </cell>
          <cell r="R31" t="str">
            <v>OK</v>
          </cell>
          <cell r="S31" t="str">
            <v>OK</v>
          </cell>
          <cell r="T31" t="str">
            <v>OK</v>
          </cell>
          <cell r="U31" t="str">
            <v>NA</v>
          </cell>
          <cell r="V31" t="str">
            <v>OK</v>
          </cell>
          <cell r="W31" t="str">
            <v>OK</v>
          </cell>
          <cell r="X31" t="str">
            <v>-</v>
          </cell>
          <cell r="Y31" t="str">
            <v>-</v>
          </cell>
          <cell r="Z31" t="str">
            <v>-</v>
          </cell>
          <cell r="AA31" t="str">
            <v>-</v>
          </cell>
          <cell r="AB31" t="str">
            <v>OK</v>
          </cell>
          <cell r="AC31" t="str">
            <v>-</v>
          </cell>
          <cell r="AD31" t="str">
            <v>-</v>
          </cell>
          <cell r="AE31" t="str">
            <v>OK</v>
          </cell>
          <cell r="AF31" t="str">
            <v>OK</v>
          </cell>
          <cell r="AG31" t="str">
            <v>OK</v>
          </cell>
          <cell r="AH31" t="str">
            <v>OK</v>
          </cell>
          <cell r="AI31" t="str">
            <v>NA</v>
          </cell>
          <cell r="AJ31" t="str">
            <v>NA</v>
          </cell>
          <cell r="AK31" t="str">
            <v>NA</v>
          </cell>
          <cell r="AL31" t="str">
            <v>OK</v>
          </cell>
          <cell r="AM31" t="str">
            <v>OK</v>
          </cell>
          <cell r="AN31" t="str">
            <v>NA</v>
          </cell>
          <cell r="AO31" t="str">
            <v>NA</v>
          </cell>
          <cell r="AP31" t="str">
            <v>NA</v>
          </cell>
          <cell r="AQ31" t="str">
            <v>OK</v>
          </cell>
          <cell r="AR31" t="str">
            <v>OK</v>
          </cell>
          <cell r="AS31" t="str">
            <v>OK</v>
          </cell>
          <cell r="AT31" t="str">
            <v>-</v>
          </cell>
          <cell r="AU31" t="str">
            <v>-</v>
          </cell>
          <cell r="AV31" t="str">
            <v>-</v>
          </cell>
          <cell r="AW31" t="str">
            <v>-</v>
          </cell>
          <cell r="AX31" t="str">
            <v>-</v>
          </cell>
          <cell r="AY31" t="str">
            <v>-</v>
          </cell>
          <cell r="AZ31" t="str">
            <v>-</v>
          </cell>
          <cell r="BA31" t="str">
            <v>-</v>
          </cell>
          <cell r="BB31" t="str">
            <v>-</v>
          </cell>
          <cell r="BC31" t="str">
            <v>-</v>
          </cell>
        </row>
        <row r="32">
          <cell r="D32">
            <v>16</v>
          </cell>
          <cell r="E32" t="str">
            <v>ARIANA APARECIDA GARBIM FUZARO</v>
          </cell>
          <cell r="F32" t="str">
            <v>-</v>
          </cell>
          <cell r="G32" t="str">
            <v>-</v>
          </cell>
          <cell r="H32" t="str">
            <v>-</v>
          </cell>
          <cell r="I32" t="str">
            <v>OK</v>
          </cell>
          <cell r="J32" t="str">
            <v>OK</v>
          </cell>
          <cell r="K32" t="str">
            <v>-</v>
          </cell>
          <cell r="L32" t="str">
            <v>-</v>
          </cell>
          <cell r="M32" t="str">
            <v>-</v>
          </cell>
          <cell r="N32" t="str">
            <v>OK</v>
          </cell>
          <cell r="O32" t="str">
            <v>-</v>
          </cell>
          <cell r="P32" t="str">
            <v>OK</v>
          </cell>
          <cell r="Q32" t="str">
            <v>NA</v>
          </cell>
          <cell r="R32" t="str">
            <v>OK</v>
          </cell>
          <cell r="S32" t="str">
            <v>-</v>
          </cell>
          <cell r="T32" t="str">
            <v>OK</v>
          </cell>
          <cell r="U32" t="str">
            <v>NA</v>
          </cell>
          <cell r="V32" t="str">
            <v>OK</v>
          </cell>
          <cell r="W32" t="str">
            <v>OK</v>
          </cell>
          <cell r="X32" t="str">
            <v>-</v>
          </cell>
          <cell r="Y32" t="str">
            <v>-</v>
          </cell>
          <cell r="Z32" t="str">
            <v>-</v>
          </cell>
          <cell r="AA32" t="str">
            <v>-</v>
          </cell>
          <cell r="AB32" t="str">
            <v>-</v>
          </cell>
          <cell r="AC32" t="str">
            <v>-</v>
          </cell>
          <cell r="AD32" t="str">
            <v>-</v>
          </cell>
          <cell r="AE32" t="str">
            <v>OK</v>
          </cell>
          <cell r="AF32" t="str">
            <v>OK</v>
          </cell>
          <cell r="AG32" t="str">
            <v>OK</v>
          </cell>
          <cell r="AH32" t="str">
            <v>OK</v>
          </cell>
          <cell r="AI32" t="str">
            <v>NA</v>
          </cell>
          <cell r="AJ32" t="str">
            <v>NA</v>
          </cell>
          <cell r="AK32" t="str">
            <v>NA</v>
          </cell>
          <cell r="AL32" t="str">
            <v>OK</v>
          </cell>
          <cell r="AM32" t="str">
            <v>OK</v>
          </cell>
          <cell r="AN32" t="str">
            <v>NA</v>
          </cell>
          <cell r="AO32" t="str">
            <v>NA</v>
          </cell>
          <cell r="AP32" t="str">
            <v>NA</v>
          </cell>
          <cell r="AQ32" t="str">
            <v>-</v>
          </cell>
          <cell r="AR32" t="str">
            <v>-</v>
          </cell>
          <cell r="AS32" t="str">
            <v>-</v>
          </cell>
          <cell r="AT32" t="str">
            <v>-</v>
          </cell>
          <cell r="AU32" t="str">
            <v>-</v>
          </cell>
          <cell r="AV32" t="str">
            <v>-</v>
          </cell>
          <cell r="AW32" t="str">
            <v>-</v>
          </cell>
          <cell r="AX32" t="str">
            <v>-</v>
          </cell>
          <cell r="AY32" t="str">
            <v>-</v>
          </cell>
          <cell r="AZ32" t="str">
            <v>-</v>
          </cell>
          <cell r="BA32" t="str">
            <v>-</v>
          </cell>
          <cell r="BB32" t="str">
            <v>-</v>
          </cell>
          <cell r="BC32" t="str">
            <v>-</v>
          </cell>
        </row>
        <row r="33">
          <cell r="D33">
            <v>17</v>
          </cell>
          <cell r="E33" t="str">
            <v>NELSON JOSE FIGUEIREDO</v>
          </cell>
          <cell r="F33" t="str">
            <v>-</v>
          </cell>
          <cell r="G33" t="str">
            <v>-</v>
          </cell>
          <cell r="H33" t="str">
            <v>-</v>
          </cell>
          <cell r="I33" t="str">
            <v>OK</v>
          </cell>
          <cell r="J33" t="str">
            <v>OK</v>
          </cell>
          <cell r="K33" t="str">
            <v>-</v>
          </cell>
          <cell r="L33" t="str">
            <v>-</v>
          </cell>
          <cell r="M33" t="str">
            <v>-</v>
          </cell>
          <cell r="N33" t="str">
            <v>-</v>
          </cell>
          <cell r="O33" t="str">
            <v>-</v>
          </cell>
          <cell r="P33" t="str">
            <v>OK</v>
          </cell>
          <cell r="Q33" t="str">
            <v>-</v>
          </cell>
          <cell r="R33" t="str">
            <v>-</v>
          </cell>
          <cell r="S33" t="str">
            <v>-</v>
          </cell>
          <cell r="T33" t="str">
            <v>IL</v>
          </cell>
          <cell r="U33" t="str">
            <v>-</v>
          </cell>
          <cell r="V33" t="str">
            <v>OK</v>
          </cell>
          <cell r="W33" t="str">
            <v>OK</v>
          </cell>
          <cell r="X33" t="str">
            <v>-</v>
          </cell>
          <cell r="Y33" t="str">
            <v>-</v>
          </cell>
          <cell r="Z33" t="str">
            <v>-</v>
          </cell>
          <cell r="AA33" t="str">
            <v>-</v>
          </cell>
          <cell r="AB33" t="str">
            <v>-</v>
          </cell>
          <cell r="AC33" t="str">
            <v>-</v>
          </cell>
          <cell r="AD33" t="str">
            <v>-</v>
          </cell>
          <cell r="AE33" t="str">
            <v>OK</v>
          </cell>
          <cell r="AF33" t="str">
            <v>OK</v>
          </cell>
          <cell r="AG33" t="str">
            <v>OK</v>
          </cell>
          <cell r="AH33" t="str">
            <v>OK</v>
          </cell>
          <cell r="AI33" t="str">
            <v>-</v>
          </cell>
          <cell r="AJ33" t="str">
            <v>-</v>
          </cell>
          <cell r="AK33" t="str">
            <v>-</v>
          </cell>
          <cell r="AL33" t="str">
            <v>OK</v>
          </cell>
          <cell r="AM33" t="str">
            <v>OK</v>
          </cell>
          <cell r="AN33" t="str">
            <v>NA</v>
          </cell>
          <cell r="AO33" t="str">
            <v>NA</v>
          </cell>
          <cell r="AP33" t="str">
            <v>NA</v>
          </cell>
          <cell r="AQ33" t="str">
            <v>OK</v>
          </cell>
          <cell r="AR33" t="str">
            <v>OK</v>
          </cell>
          <cell r="AS33" t="str">
            <v>OK</v>
          </cell>
          <cell r="AT33" t="str">
            <v>-</v>
          </cell>
          <cell r="AU33" t="str">
            <v>-</v>
          </cell>
          <cell r="AV33" t="str">
            <v>-</v>
          </cell>
          <cell r="AW33" t="str">
            <v>-</v>
          </cell>
          <cell r="AX33" t="str">
            <v>-</v>
          </cell>
          <cell r="AY33" t="str">
            <v>-</v>
          </cell>
          <cell r="AZ33" t="str">
            <v>-</v>
          </cell>
          <cell r="BA33" t="str">
            <v>-</v>
          </cell>
          <cell r="BB33" t="str">
            <v>-</v>
          </cell>
          <cell r="BC33" t="str">
            <v>-</v>
          </cell>
        </row>
        <row r="34">
          <cell r="D34">
            <v>18</v>
          </cell>
          <cell r="E34" t="str">
            <v>RAIMUNDO FLAVIANO DIAS</v>
          </cell>
          <cell r="F34" t="str">
            <v>-</v>
          </cell>
          <cell r="G34" t="str">
            <v>-</v>
          </cell>
          <cell r="H34" t="str">
            <v>-</v>
          </cell>
          <cell r="I34" t="str">
            <v>OK</v>
          </cell>
          <cell r="J34" t="str">
            <v>OK</v>
          </cell>
          <cell r="K34" t="str">
            <v>-</v>
          </cell>
          <cell r="L34" t="str">
            <v>-</v>
          </cell>
          <cell r="M34" t="str">
            <v>-</v>
          </cell>
          <cell r="N34" t="str">
            <v>OK</v>
          </cell>
          <cell r="O34" t="str">
            <v>-</v>
          </cell>
          <cell r="P34" t="str">
            <v>OK</v>
          </cell>
          <cell r="Q34" t="str">
            <v>OK</v>
          </cell>
          <cell r="R34" t="str">
            <v>OK</v>
          </cell>
          <cell r="S34" t="str">
            <v>OK</v>
          </cell>
          <cell r="T34" t="str">
            <v>OK</v>
          </cell>
          <cell r="U34" t="str">
            <v>OK</v>
          </cell>
          <cell r="V34" t="str">
            <v>OK</v>
          </cell>
          <cell r="W34" t="str">
            <v>IL</v>
          </cell>
          <cell r="X34" t="str">
            <v>-</v>
          </cell>
          <cell r="Y34" t="str">
            <v>-</v>
          </cell>
          <cell r="Z34" t="str">
            <v>-</v>
          </cell>
          <cell r="AA34" t="str">
            <v>-</v>
          </cell>
          <cell r="AB34" t="str">
            <v>-</v>
          </cell>
          <cell r="AC34" t="str">
            <v>-</v>
          </cell>
          <cell r="AD34" t="str">
            <v>-</v>
          </cell>
          <cell r="AE34" t="str">
            <v>OK</v>
          </cell>
          <cell r="AF34" t="str">
            <v>OK</v>
          </cell>
          <cell r="AG34" t="str">
            <v>OK</v>
          </cell>
          <cell r="AH34" t="str">
            <v>OK</v>
          </cell>
          <cell r="AI34" t="str">
            <v>OK</v>
          </cell>
          <cell r="AJ34" t="str">
            <v>OK</v>
          </cell>
          <cell r="AK34" t="str">
            <v>-</v>
          </cell>
          <cell r="AL34" t="str">
            <v>OK</v>
          </cell>
          <cell r="AM34" t="str">
            <v>OK</v>
          </cell>
          <cell r="AN34" t="str">
            <v>OK</v>
          </cell>
          <cell r="AO34" t="str">
            <v>NA</v>
          </cell>
          <cell r="AP34" t="str">
            <v>-</v>
          </cell>
          <cell r="AQ34" t="str">
            <v>-</v>
          </cell>
          <cell r="AR34" t="str">
            <v>-</v>
          </cell>
          <cell r="AS34" t="str">
            <v>-</v>
          </cell>
          <cell r="AT34" t="str">
            <v>-</v>
          </cell>
          <cell r="AU34" t="str">
            <v>-</v>
          </cell>
          <cell r="AV34" t="str">
            <v>-</v>
          </cell>
          <cell r="AW34" t="str">
            <v>-</v>
          </cell>
          <cell r="AX34" t="str">
            <v>-</v>
          </cell>
          <cell r="AY34" t="str">
            <v>-</v>
          </cell>
          <cell r="AZ34" t="str">
            <v>-</v>
          </cell>
          <cell r="BA34" t="str">
            <v>-</v>
          </cell>
          <cell r="BB34" t="str">
            <v>-</v>
          </cell>
          <cell r="BC34" t="str">
            <v>-</v>
          </cell>
        </row>
        <row r="35">
          <cell r="D35">
            <v>19</v>
          </cell>
          <cell r="E35" t="str">
            <v>ANTONIO FERREIRA DA SILVA</v>
          </cell>
          <cell r="F35">
            <v>43391</v>
          </cell>
          <cell r="G35" t="str">
            <v>-</v>
          </cell>
          <cell r="H35" t="str">
            <v>-</v>
          </cell>
          <cell r="I35" t="str">
            <v>OK</v>
          </cell>
          <cell r="J35" t="str">
            <v>OK</v>
          </cell>
          <cell r="K35" t="str">
            <v>-</v>
          </cell>
          <cell r="L35" t="str">
            <v>-</v>
          </cell>
          <cell r="M35" t="str">
            <v>-</v>
          </cell>
          <cell r="N35" t="str">
            <v>-</v>
          </cell>
          <cell r="O35" t="str">
            <v>-</v>
          </cell>
          <cell r="P35" t="str">
            <v>OK</v>
          </cell>
          <cell r="Q35" t="str">
            <v>OK</v>
          </cell>
          <cell r="R35" t="str">
            <v>-</v>
          </cell>
          <cell r="S35" t="str">
            <v>OK</v>
          </cell>
          <cell r="T35" t="str">
            <v>OK</v>
          </cell>
          <cell r="U35" t="str">
            <v>-</v>
          </cell>
          <cell r="V35" t="str">
            <v>OK</v>
          </cell>
          <cell r="W35" t="str">
            <v>OK</v>
          </cell>
          <cell r="X35" t="str">
            <v>-</v>
          </cell>
          <cell r="Y35" t="str">
            <v>-</v>
          </cell>
          <cell r="Z35" t="str">
            <v>-</v>
          </cell>
          <cell r="AA35" t="str">
            <v>-</v>
          </cell>
          <cell r="AB35" t="str">
            <v>-</v>
          </cell>
          <cell r="AC35" t="str">
            <v>-</v>
          </cell>
          <cell r="AD35" t="str">
            <v>-</v>
          </cell>
          <cell r="AE35" t="str">
            <v>-</v>
          </cell>
          <cell r="AF35" t="str">
            <v>-</v>
          </cell>
          <cell r="AG35" t="str">
            <v>-</v>
          </cell>
          <cell r="AH35" t="str">
            <v>-</v>
          </cell>
          <cell r="AI35" t="str">
            <v>-</v>
          </cell>
          <cell r="AJ35" t="str">
            <v>-</v>
          </cell>
          <cell r="AK35" t="str">
            <v>-</v>
          </cell>
          <cell r="AL35" t="str">
            <v>-</v>
          </cell>
          <cell r="AM35" t="str">
            <v>-</v>
          </cell>
          <cell r="AN35" t="str">
            <v>-</v>
          </cell>
          <cell r="AO35" t="str">
            <v>-</v>
          </cell>
          <cell r="AP35" t="str">
            <v>-</v>
          </cell>
          <cell r="AQ35" t="str">
            <v>OK</v>
          </cell>
          <cell r="AR35" t="str">
            <v>OK</v>
          </cell>
          <cell r="AS35" t="str">
            <v>OK</v>
          </cell>
          <cell r="AT35" t="str">
            <v>-</v>
          </cell>
          <cell r="AU35" t="str">
            <v>-</v>
          </cell>
          <cell r="AV35" t="str">
            <v>-</v>
          </cell>
          <cell r="AW35" t="str">
            <v>-</v>
          </cell>
          <cell r="AX35" t="str">
            <v>-</v>
          </cell>
          <cell r="AY35" t="str">
            <v>-</v>
          </cell>
          <cell r="AZ35" t="str">
            <v>-</v>
          </cell>
          <cell r="BA35" t="str">
            <v>-</v>
          </cell>
          <cell r="BB35" t="str">
            <v>-</v>
          </cell>
          <cell r="BC35" t="str">
            <v>-</v>
          </cell>
        </row>
        <row r="36">
          <cell r="D36">
            <v>20</v>
          </cell>
          <cell r="E36" t="str">
            <v>TIAGO OLIVEIRA DOMINGOS</v>
          </cell>
          <cell r="F36" t="str">
            <v>-</v>
          </cell>
          <cell r="G36" t="str">
            <v>-</v>
          </cell>
          <cell r="H36" t="str">
            <v>-</v>
          </cell>
          <cell r="I36" t="str">
            <v>OK</v>
          </cell>
          <cell r="J36" t="str">
            <v>OK</v>
          </cell>
          <cell r="K36" t="str">
            <v>-</v>
          </cell>
          <cell r="L36" t="str">
            <v>-</v>
          </cell>
          <cell r="M36" t="str">
            <v>-</v>
          </cell>
          <cell r="N36" t="str">
            <v>OK</v>
          </cell>
          <cell r="O36" t="str">
            <v>-</v>
          </cell>
          <cell r="P36" t="str">
            <v>OK</v>
          </cell>
          <cell r="Q36" t="str">
            <v>OK</v>
          </cell>
          <cell r="R36" t="str">
            <v>OK</v>
          </cell>
          <cell r="S36" t="str">
            <v>OK</v>
          </cell>
          <cell r="T36" t="str">
            <v>OK</v>
          </cell>
          <cell r="U36" t="str">
            <v>OK</v>
          </cell>
          <cell r="V36" t="str">
            <v>OK</v>
          </cell>
          <cell r="W36" t="str">
            <v>OK</v>
          </cell>
          <cell r="X36" t="str">
            <v>-</v>
          </cell>
          <cell r="Y36" t="str">
            <v>-</v>
          </cell>
          <cell r="Z36" t="str">
            <v>-</v>
          </cell>
          <cell r="AA36" t="str">
            <v>-</v>
          </cell>
          <cell r="AB36" t="str">
            <v>-</v>
          </cell>
          <cell r="AC36" t="str">
            <v>-</v>
          </cell>
          <cell r="AD36" t="str">
            <v>-</v>
          </cell>
          <cell r="AE36" t="str">
            <v>OK</v>
          </cell>
          <cell r="AF36" t="str">
            <v>OK</v>
          </cell>
          <cell r="AG36" t="str">
            <v>-</v>
          </cell>
          <cell r="AH36" t="str">
            <v>OK</v>
          </cell>
          <cell r="AI36" t="str">
            <v>OK</v>
          </cell>
          <cell r="AJ36" t="str">
            <v>OK</v>
          </cell>
          <cell r="AK36" t="str">
            <v>-</v>
          </cell>
          <cell r="AL36" t="str">
            <v>-</v>
          </cell>
          <cell r="AM36" t="str">
            <v>-</v>
          </cell>
          <cell r="AN36" t="str">
            <v>-</v>
          </cell>
          <cell r="AO36" t="str">
            <v>-</v>
          </cell>
          <cell r="AP36" t="str">
            <v>-</v>
          </cell>
          <cell r="AQ36" t="str">
            <v>-</v>
          </cell>
          <cell r="AR36" t="str">
            <v>-</v>
          </cell>
          <cell r="AS36" t="str">
            <v>-</v>
          </cell>
          <cell r="AT36" t="str">
            <v>-</v>
          </cell>
          <cell r="AU36" t="str">
            <v>-</v>
          </cell>
          <cell r="AV36" t="str">
            <v>-</v>
          </cell>
          <cell r="AW36" t="str">
            <v>-</v>
          </cell>
          <cell r="AX36" t="str">
            <v>-</v>
          </cell>
          <cell r="AY36" t="str">
            <v>-</v>
          </cell>
          <cell r="AZ36" t="str">
            <v>-</v>
          </cell>
          <cell r="BA36" t="str">
            <v>-</v>
          </cell>
          <cell r="BB36" t="str">
            <v>-</v>
          </cell>
          <cell r="BC36" t="str">
            <v>-</v>
          </cell>
        </row>
        <row r="37">
          <cell r="D37">
            <v>21</v>
          </cell>
          <cell r="E37" t="str">
            <v>RAMILSON LOPES DA SILVA</v>
          </cell>
          <cell r="F37" t="str">
            <v>-</v>
          </cell>
          <cell r="G37" t="str">
            <v>-</v>
          </cell>
          <cell r="H37" t="str">
            <v>-</v>
          </cell>
          <cell r="I37" t="str">
            <v>OK</v>
          </cell>
          <cell r="J37" t="str">
            <v>OK</v>
          </cell>
          <cell r="K37" t="str">
            <v>-</v>
          </cell>
          <cell r="L37" t="str">
            <v>-</v>
          </cell>
          <cell r="M37" t="str">
            <v>-</v>
          </cell>
          <cell r="N37" t="str">
            <v>OK</v>
          </cell>
          <cell r="O37" t="str">
            <v>-</v>
          </cell>
          <cell r="P37" t="str">
            <v>-</v>
          </cell>
          <cell r="Q37" t="str">
            <v>OK</v>
          </cell>
          <cell r="R37" t="str">
            <v>OK</v>
          </cell>
          <cell r="S37" t="str">
            <v>OK</v>
          </cell>
          <cell r="T37" t="str">
            <v>-</v>
          </cell>
          <cell r="U37" t="str">
            <v>-</v>
          </cell>
          <cell r="V37" t="str">
            <v>OK</v>
          </cell>
          <cell r="W37" t="str">
            <v>IL</v>
          </cell>
          <cell r="X37" t="str">
            <v>-</v>
          </cell>
          <cell r="Y37" t="str">
            <v>-</v>
          </cell>
          <cell r="Z37" t="str">
            <v>-</v>
          </cell>
          <cell r="AA37" t="str">
            <v>-</v>
          </cell>
          <cell r="AB37" t="str">
            <v>-</v>
          </cell>
          <cell r="AC37" t="str">
            <v>-</v>
          </cell>
          <cell r="AD37" t="str">
            <v>-</v>
          </cell>
          <cell r="AE37" t="str">
            <v>-</v>
          </cell>
          <cell r="AF37" t="str">
            <v>-</v>
          </cell>
          <cell r="AG37" t="str">
            <v>-</v>
          </cell>
          <cell r="AH37" t="str">
            <v>-</v>
          </cell>
          <cell r="AI37" t="str">
            <v>-</v>
          </cell>
          <cell r="AJ37" t="str">
            <v>-</v>
          </cell>
          <cell r="AK37" t="str">
            <v>-</v>
          </cell>
          <cell r="AL37" t="str">
            <v>-</v>
          </cell>
          <cell r="AM37" t="str">
            <v>-</v>
          </cell>
          <cell r="AN37" t="str">
            <v>-</v>
          </cell>
          <cell r="AO37" t="str">
            <v>-</v>
          </cell>
          <cell r="AP37" t="str">
            <v>-</v>
          </cell>
          <cell r="AQ37" t="str">
            <v>-</v>
          </cell>
          <cell r="AR37" t="str">
            <v>-</v>
          </cell>
          <cell r="AS37" t="str">
            <v>-</v>
          </cell>
          <cell r="AT37" t="str">
            <v>-</v>
          </cell>
          <cell r="AU37" t="str">
            <v>-</v>
          </cell>
          <cell r="AV37" t="str">
            <v>-</v>
          </cell>
          <cell r="AW37" t="str">
            <v>-</v>
          </cell>
          <cell r="AX37" t="str">
            <v>-</v>
          </cell>
          <cell r="AY37" t="str">
            <v>-</v>
          </cell>
          <cell r="AZ37" t="str">
            <v>-</v>
          </cell>
          <cell r="BA37" t="str">
            <v>-</v>
          </cell>
          <cell r="BB37" t="str">
            <v>-</v>
          </cell>
          <cell r="BC37" t="str">
            <v>-</v>
          </cell>
        </row>
        <row r="38">
          <cell r="D38">
            <v>22</v>
          </cell>
          <cell r="E38" t="str">
            <v>ANTÔNIO VIEIRA DE ALMEIDA</v>
          </cell>
          <cell r="F38" t="str">
            <v>-</v>
          </cell>
          <cell r="G38" t="str">
            <v>-</v>
          </cell>
          <cell r="H38" t="str">
            <v>-</v>
          </cell>
          <cell r="I38" t="str">
            <v>-</v>
          </cell>
          <cell r="J38" t="str">
            <v>-</v>
          </cell>
          <cell r="K38" t="str">
            <v>-</v>
          </cell>
          <cell r="L38" t="str">
            <v>-</v>
          </cell>
          <cell r="M38" t="str">
            <v>-</v>
          </cell>
          <cell r="N38" t="str">
            <v>IN</v>
          </cell>
          <cell r="O38" t="str">
            <v>-</v>
          </cell>
          <cell r="P38" t="str">
            <v>-</v>
          </cell>
          <cell r="Q38" t="str">
            <v>OK</v>
          </cell>
          <cell r="R38" t="str">
            <v>OK</v>
          </cell>
          <cell r="S38" t="str">
            <v>OK</v>
          </cell>
          <cell r="T38" t="str">
            <v>-</v>
          </cell>
          <cell r="U38" t="str">
            <v>-</v>
          </cell>
          <cell r="V38" t="str">
            <v>OK</v>
          </cell>
          <cell r="W38" t="str">
            <v>OK</v>
          </cell>
          <cell r="X38" t="str">
            <v>-</v>
          </cell>
          <cell r="Y38" t="str">
            <v>-</v>
          </cell>
          <cell r="Z38" t="str">
            <v>-</v>
          </cell>
          <cell r="AA38" t="str">
            <v>-</v>
          </cell>
          <cell r="AB38" t="str">
            <v>-</v>
          </cell>
          <cell r="AC38" t="str">
            <v>-</v>
          </cell>
          <cell r="AD38" t="str">
            <v>-</v>
          </cell>
          <cell r="AE38" t="str">
            <v>-</v>
          </cell>
          <cell r="AF38" t="str">
            <v>-</v>
          </cell>
          <cell r="AG38" t="str">
            <v>-</v>
          </cell>
          <cell r="AH38" t="str">
            <v>-</v>
          </cell>
          <cell r="AI38" t="str">
            <v>-</v>
          </cell>
          <cell r="AJ38" t="str">
            <v>-</v>
          </cell>
          <cell r="AK38" t="str">
            <v>-</v>
          </cell>
          <cell r="AL38" t="str">
            <v>-</v>
          </cell>
          <cell r="AM38" t="str">
            <v>-</v>
          </cell>
          <cell r="AN38" t="str">
            <v>-</v>
          </cell>
          <cell r="AO38" t="str">
            <v>-</v>
          </cell>
          <cell r="AP38" t="str">
            <v>-</v>
          </cell>
          <cell r="AQ38" t="str">
            <v>-</v>
          </cell>
          <cell r="AR38" t="str">
            <v>-</v>
          </cell>
          <cell r="AS38" t="str">
            <v>-</v>
          </cell>
          <cell r="AT38" t="str">
            <v>-</v>
          </cell>
          <cell r="AU38" t="str">
            <v>-</v>
          </cell>
          <cell r="AV38" t="str">
            <v>-</v>
          </cell>
          <cell r="AW38" t="str">
            <v>-</v>
          </cell>
          <cell r="AX38" t="str">
            <v>-</v>
          </cell>
          <cell r="AY38" t="str">
            <v>-</v>
          </cell>
          <cell r="AZ38" t="str">
            <v>-</v>
          </cell>
          <cell r="BA38" t="str">
            <v>-</v>
          </cell>
          <cell r="BB38" t="str">
            <v>-</v>
          </cell>
          <cell r="BC38" t="str">
            <v>-</v>
          </cell>
        </row>
        <row r="39">
          <cell r="D39">
            <v>23</v>
          </cell>
          <cell r="E39" t="str">
            <v>ROBERTO VALERIANO DA SILVA</v>
          </cell>
          <cell r="F39">
            <v>43391</v>
          </cell>
          <cell r="G39" t="str">
            <v>-</v>
          </cell>
          <cell r="H39" t="str">
            <v>-</v>
          </cell>
          <cell r="I39" t="str">
            <v>OK</v>
          </cell>
          <cell r="J39" t="str">
            <v>OK</v>
          </cell>
          <cell r="K39" t="str">
            <v>-</v>
          </cell>
          <cell r="L39" t="str">
            <v>-</v>
          </cell>
          <cell r="M39" t="str">
            <v>-</v>
          </cell>
          <cell r="N39" t="str">
            <v>OK</v>
          </cell>
          <cell r="O39" t="str">
            <v>-</v>
          </cell>
          <cell r="P39" t="str">
            <v>OK</v>
          </cell>
          <cell r="Q39" t="str">
            <v>NA</v>
          </cell>
          <cell r="R39" t="str">
            <v>OK</v>
          </cell>
          <cell r="S39" t="str">
            <v>OK</v>
          </cell>
          <cell r="T39" t="str">
            <v>OK</v>
          </cell>
          <cell r="U39" t="str">
            <v>NA</v>
          </cell>
          <cell r="V39" t="str">
            <v>OK</v>
          </cell>
          <cell r="W39" t="str">
            <v>OK</v>
          </cell>
          <cell r="X39" t="str">
            <v>OK</v>
          </cell>
          <cell r="Y39" t="str">
            <v>-</v>
          </cell>
          <cell r="Z39" t="str">
            <v>OK</v>
          </cell>
          <cell r="AA39" t="str">
            <v>OK</v>
          </cell>
          <cell r="AB39" t="str">
            <v>-</v>
          </cell>
          <cell r="AC39" t="str">
            <v>OK</v>
          </cell>
          <cell r="AD39" t="str">
            <v>OK</v>
          </cell>
          <cell r="AE39" t="str">
            <v>OK</v>
          </cell>
          <cell r="AF39" t="str">
            <v>OK</v>
          </cell>
          <cell r="AG39" t="str">
            <v>OK</v>
          </cell>
          <cell r="AH39" t="str">
            <v>OK</v>
          </cell>
          <cell r="AI39" t="str">
            <v>NA</v>
          </cell>
          <cell r="AJ39" t="str">
            <v>NA</v>
          </cell>
          <cell r="AK39" t="str">
            <v>OK</v>
          </cell>
          <cell r="AL39" t="str">
            <v>OK</v>
          </cell>
          <cell r="AM39" t="str">
            <v>OK</v>
          </cell>
          <cell r="AN39" t="str">
            <v>NA</v>
          </cell>
          <cell r="AO39" t="str">
            <v>NA</v>
          </cell>
          <cell r="AP39" t="str">
            <v>NA</v>
          </cell>
          <cell r="AQ39" t="str">
            <v>OK</v>
          </cell>
          <cell r="AR39" t="str">
            <v>OK</v>
          </cell>
          <cell r="AS39" t="str">
            <v>OK</v>
          </cell>
          <cell r="AT39" t="str">
            <v>-</v>
          </cell>
          <cell r="AU39" t="str">
            <v>-</v>
          </cell>
          <cell r="AV39" t="str">
            <v>-</v>
          </cell>
          <cell r="AW39" t="str">
            <v>-</v>
          </cell>
          <cell r="AX39" t="str">
            <v>-</v>
          </cell>
          <cell r="AY39" t="str">
            <v>-</v>
          </cell>
          <cell r="AZ39" t="str">
            <v>-</v>
          </cell>
          <cell r="BA39" t="str">
            <v>-</v>
          </cell>
          <cell r="BB39" t="str">
            <v>-</v>
          </cell>
          <cell r="BC39" t="str">
            <v>-</v>
          </cell>
        </row>
        <row r="40">
          <cell r="D40">
            <v>24</v>
          </cell>
          <cell r="E40" t="str">
            <v>CLAUDECIR LOPES DE LIRIO</v>
          </cell>
          <cell r="F40">
            <v>43284</v>
          </cell>
          <cell r="G40" t="str">
            <v>NA</v>
          </cell>
          <cell r="H40">
            <v>1</v>
          </cell>
          <cell r="I40" t="str">
            <v>OK</v>
          </cell>
          <cell r="J40" t="str">
            <v>OK</v>
          </cell>
          <cell r="K40" t="str">
            <v>OK</v>
          </cell>
          <cell r="L40" t="str">
            <v>OK</v>
          </cell>
          <cell r="M40" t="str">
            <v>OK</v>
          </cell>
          <cell r="N40" t="str">
            <v>OK</v>
          </cell>
          <cell r="O40" t="str">
            <v>-</v>
          </cell>
          <cell r="P40" t="str">
            <v>OK</v>
          </cell>
          <cell r="Q40" t="str">
            <v>OK</v>
          </cell>
          <cell r="R40" t="str">
            <v>OK</v>
          </cell>
          <cell r="S40" t="str">
            <v>OK</v>
          </cell>
          <cell r="T40" t="str">
            <v>OK</v>
          </cell>
          <cell r="U40" t="str">
            <v>OK</v>
          </cell>
          <cell r="V40" t="str">
            <v>OK</v>
          </cell>
          <cell r="W40" t="str">
            <v>OK</v>
          </cell>
          <cell r="X40" t="str">
            <v>OK</v>
          </cell>
          <cell r="Y40" t="str">
            <v>OK</v>
          </cell>
          <cell r="Z40" t="str">
            <v>OK</v>
          </cell>
          <cell r="AA40" t="str">
            <v>OK</v>
          </cell>
          <cell r="AB40" t="str">
            <v>OK</v>
          </cell>
          <cell r="AC40" t="str">
            <v>OK</v>
          </cell>
          <cell r="AD40" t="str">
            <v>OK</v>
          </cell>
          <cell r="AE40" t="str">
            <v>OK</v>
          </cell>
          <cell r="AF40" t="str">
            <v>OK</v>
          </cell>
          <cell r="AG40" t="str">
            <v>OK</v>
          </cell>
          <cell r="AH40" t="str">
            <v>OK</v>
          </cell>
          <cell r="AI40" t="str">
            <v>OK</v>
          </cell>
          <cell r="AJ40" t="str">
            <v>NA</v>
          </cell>
          <cell r="AK40" t="str">
            <v>IN</v>
          </cell>
          <cell r="AL40" t="str">
            <v>OK</v>
          </cell>
          <cell r="AM40" t="str">
            <v>OK</v>
          </cell>
          <cell r="AN40" t="str">
            <v>OK</v>
          </cell>
          <cell r="AO40" t="str">
            <v>NA</v>
          </cell>
          <cell r="AP40" t="str">
            <v>IN</v>
          </cell>
          <cell r="AQ40" t="str">
            <v>OK</v>
          </cell>
          <cell r="AR40" t="str">
            <v>OK</v>
          </cell>
          <cell r="AS40" t="str">
            <v>OK</v>
          </cell>
          <cell r="AT40" t="str">
            <v>OK</v>
          </cell>
          <cell r="AU40" t="str">
            <v>OK</v>
          </cell>
          <cell r="AV40" t="str">
            <v>OK</v>
          </cell>
          <cell r="AW40" t="str">
            <v>OK</v>
          </cell>
          <cell r="AX40" t="str">
            <v>OK</v>
          </cell>
          <cell r="AY40" t="str">
            <v>-</v>
          </cell>
          <cell r="AZ40" t="str">
            <v>-</v>
          </cell>
          <cell r="BA40" t="str">
            <v>-</v>
          </cell>
          <cell r="BB40" t="str">
            <v>-</v>
          </cell>
          <cell r="BC40" t="str">
            <v>-</v>
          </cell>
        </row>
        <row r="41">
          <cell r="D41">
            <v>25</v>
          </cell>
          <cell r="E41" t="str">
            <v>CLAUDECIR LOPES DE LIRIO</v>
          </cell>
          <cell r="F41">
            <v>43284</v>
          </cell>
          <cell r="G41" t="str">
            <v>NA</v>
          </cell>
          <cell r="H41">
            <v>1</v>
          </cell>
          <cell r="I41" t="str">
            <v>OK</v>
          </cell>
          <cell r="J41" t="str">
            <v>OK</v>
          </cell>
          <cell r="K41" t="str">
            <v>OK</v>
          </cell>
          <cell r="L41" t="str">
            <v>OK</v>
          </cell>
          <cell r="M41" t="str">
            <v>OK</v>
          </cell>
          <cell r="N41" t="str">
            <v>OK</v>
          </cell>
          <cell r="O41" t="str">
            <v>-</v>
          </cell>
          <cell r="P41" t="str">
            <v>OK</v>
          </cell>
          <cell r="Q41" t="str">
            <v>OK</v>
          </cell>
          <cell r="R41" t="str">
            <v>OK</v>
          </cell>
          <cell r="S41" t="str">
            <v>OK</v>
          </cell>
          <cell r="T41" t="str">
            <v>OK</v>
          </cell>
          <cell r="U41" t="str">
            <v>OK</v>
          </cell>
          <cell r="V41" t="str">
            <v>OK</v>
          </cell>
          <cell r="W41" t="str">
            <v>OK</v>
          </cell>
          <cell r="X41" t="str">
            <v>OK</v>
          </cell>
          <cell r="Y41" t="str">
            <v>OK</v>
          </cell>
          <cell r="Z41" t="str">
            <v>OK</v>
          </cell>
          <cell r="AA41" t="str">
            <v>OK</v>
          </cell>
          <cell r="AB41" t="str">
            <v>OK</v>
          </cell>
          <cell r="AC41" t="str">
            <v>OK</v>
          </cell>
          <cell r="AD41" t="str">
            <v>OK</v>
          </cell>
          <cell r="AE41" t="str">
            <v>OK</v>
          </cell>
          <cell r="AF41" t="str">
            <v>OK</v>
          </cell>
          <cell r="AG41" t="str">
            <v>OK</v>
          </cell>
          <cell r="AH41" t="str">
            <v>OK</v>
          </cell>
          <cell r="AI41" t="str">
            <v>OK</v>
          </cell>
          <cell r="AJ41" t="str">
            <v>NA</v>
          </cell>
          <cell r="AK41" t="str">
            <v>IN</v>
          </cell>
          <cell r="AL41" t="str">
            <v>OK</v>
          </cell>
          <cell r="AM41" t="str">
            <v>OK</v>
          </cell>
          <cell r="AN41" t="str">
            <v>OK</v>
          </cell>
          <cell r="AO41" t="str">
            <v>NA</v>
          </cell>
          <cell r="AP41" t="str">
            <v>IN</v>
          </cell>
          <cell r="AQ41" t="str">
            <v>OK</v>
          </cell>
          <cell r="AR41" t="str">
            <v>OK</v>
          </cell>
          <cell r="AS41" t="str">
            <v>OK</v>
          </cell>
          <cell r="AT41" t="str">
            <v>OK</v>
          </cell>
          <cell r="AU41" t="str">
            <v>OK</v>
          </cell>
          <cell r="AV41" t="str">
            <v>OK</v>
          </cell>
          <cell r="AW41" t="str">
            <v>OK</v>
          </cell>
          <cell r="AX41" t="str">
            <v>OK</v>
          </cell>
          <cell r="AY41" t="str">
            <v>-</v>
          </cell>
          <cell r="AZ41" t="str">
            <v>-</v>
          </cell>
          <cell r="BA41" t="str">
            <v>-</v>
          </cell>
          <cell r="BB41" t="str">
            <v>-</v>
          </cell>
          <cell r="BC41" t="str">
            <v>-</v>
          </cell>
        </row>
        <row r="42">
          <cell r="D42">
            <v>26</v>
          </cell>
          <cell r="E42" t="str">
            <v>CLAUDECIR LOPES DE LIRIO</v>
          </cell>
          <cell r="F42">
            <v>43284</v>
          </cell>
          <cell r="G42" t="str">
            <v>NA</v>
          </cell>
          <cell r="H42">
            <v>1</v>
          </cell>
          <cell r="I42" t="str">
            <v>OK</v>
          </cell>
          <cell r="J42" t="str">
            <v>OK</v>
          </cell>
          <cell r="K42" t="str">
            <v>OK</v>
          </cell>
          <cell r="L42" t="str">
            <v>OK</v>
          </cell>
          <cell r="M42" t="str">
            <v>OK</v>
          </cell>
          <cell r="N42" t="str">
            <v>OK</v>
          </cell>
          <cell r="O42" t="str">
            <v>-</v>
          </cell>
          <cell r="P42" t="str">
            <v>OK</v>
          </cell>
          <cell r="Q42" t="str">
            <v>OK</v>
          </cell>
          <cell r="R42" t="str">
            <v>OK</v>
          </cell>
          <cell r="S42" t="str">
            <v>OK</v>
          </cell>
          <cell r="T42" t="str">
            <v>OK</v>
          </cell>
          <cell r="U42" t="str">
            <v>OK</v>
          </cell>
          <cell r="V42" t="str">
            <v>OK</v>
          </cell>
          <cell r="W42" t="str">
            <v>OK</v>
          </cell>
          <cell r="X42" t="str">
            <v>OK</v>
          </cell>
          <cell r="Y42" t="str">
            <v>OK</v>
          </cell>
          <cell r="Z42" t="str">
            <v>OK</v>
          </cell>
          <cell r="AA42" t="str">
            <v>OK</v>
          </cell>
          <cell r="AB42" t="str">
            <v>OK</v>
          </cell>
          <cell r="AC42" t="str">
            <v>OK</v>
          </cell>
          <cell r="AD42" t="str">
            <v>OK</v>
          </cell>
          <cell r="AE42" t="str">
            <v>OK</v>
          </cell>
          <cell r="AF42" t="str">
            <v>OK</v>
          </cell>
          <cell r="AG42" t="str">
            <v>OK</v>
          </cell>
          <cell r="AH42" t="str">
            <v>OK</v>
          </cell>
          <cell r="AI42" t="str">
            <v>OK</v>
          </cell>
          <cell r="AJ42" t="str">
            <v>NA</v>
          </cell>
          <cell r="AK42" t="str">
            <v>IN</v>
          </cell>
          <cell r="AL42" t="str">
            <v>OK</v>
          </cell>
          <cell r="AM42" t="str">
            <v>OK</v>
          </cell>
          <cell r="AN42" t="str">
            <v>OK</v>
          </cell>
          <cell r="AO42" t="str">
            <v>NA</v>
          </cell>
          <cell r="AP42" t="str">
            <v>IN</v>
          </cell>
          <cell r="AQ42" t="str">
            <v>OK</v>
          </cell>
          <cell r="AR42" t="str">
            <v>OK</v>
          </cell>
          <cell r="AS42" t="str">
            <v>OK</v>
          </cell>
          <cell r="AT42" t="str">
            <v>OK</v>
          </cell>
          <cell r="AU42" t="str">
            <v>OK</v>
          </cell>
          <cell r="AV42" t="str">
            <v>OK</v>
          </cell>
          <cell r="AW42" t="str">
            <v>OK</v>
          </cell>
          <cell r="AX42" t="str">
            <v>OK</v>
          </cell>
          <cell r="AY42" t="str">
            <v>-</v>
          </cell>
          <cell r="AZ42" t="str">
            <v>-</v>
          </cell>
          <cell r="BA42" t="str">
            <v>-</v>
          </cell>
          <cell r="BB42" t="str">
            <v>-</v>
          </cell>
          <cell r="BC42" t="str">
            <v>-</v>
          </cell>
        </row>
        <row r="43">
          <cell r="D43">
            <v>27</v>
          </cell>
          <cell r="E43" t="str">
            <v>CLAUDECIR LOPES DE LIRIO</v>
          </cell>
          <cell r="F43">
            <v>43284</v>
          </cell>
          <cell r="G43" t="str">
            <v>NA</v>
          </cell>
          <cell r="H43">
            <v>1</v>
          </cell>
          <cell r="I43" t="str">
            <v>OK</v>
          </cell>
          <cell r="J43" t="str">
            <v>OK</v>
          </cell>
          <cell r="K43" t="str">
            <v>OK</v>
          </cell>
          <cell r="L43" t="str">
            <v>OK</v>
          </cell>
          <cell r="M43" t="str">
            <v>OK</v>
          </cell>
          <cell r="N43" t="str">
            <v>OK</v>
          </cell>
          <cell r="O43" t="str">
            <v>-</v>
          </cell>
          <cell r="P43" t="str">
            <v>OK</v>
          </cell>
          <cell r="Q43" t="str">
            <v>OK</v>
          </cell>
          <cell r="R43" t="str">
            <v>OK</v>
          </cell>
          <cell r="S43" t="str">
            <v>OK</v>
          </cell>
          <cell r="T43" t="str">
            <v>OK</v>
          </cell>
          <cell r="U43" t="str">
            <v>OK</v>
          </cell>
          <cell r="V43" t="str">
            <v>OK</v>
          </cell>
          <cell r="W43" t="str">
            <v>OK</v>
          </cell>
          <cell r="X43" t="str">
            <v>OK</v>
          </cell>
          <cell r="Y43" t="str">
            <v>OK</v>
          </cell>
          <cell r="Z43" t="str">
            <v>OK</v>
          </cell>
          <cell r="AA43" t="str">
            <v>OK</v>
          </cell>
          <cell r="AB43" t="str">
            <v>OK</v>
          </cell>
          <cell r="AC43" t="str">
            <v>OK</v>
          </cell>
          <cell r="AD43" t="str">
            <v>OK</v>
          </cell>
          <cell r="AE43" t="str">
            <v>OK</v>
          </cell>
          <cell r="AF43" t="str">
            <v>OK</v>
          </cell>
          <cell r="AG43" t="str">
            <v>OK</v>
          </cell>
          <cell r="AH43" t="str">
            <v>OK</v>
          </cell>
          <cell r="AI43" t="str">
            <v>OK</v>
          </cell>
          <cell r="AJ43" t="str">
            <v>NA</v>
          </cell>
          <cell r="AK43" t="str">
            <v>IN</v>
          </cell>
          <cell r="AL43" t="str">
            <v>OK</v>
          </cell>
          <cell r="AM43" t="str">
            <v>OK</v>
          </cell>
          <cell r="AN43" t="str">
            <v>OK</v>
          </cell>
          <cell r="AO43" t="str">
            <v>NA</v>
          </cell>
          <cell r="AP43" t="str">
            <v>IN</v>
          </cell>
          <cell r="AQ43" t="str">
            <v>OK</v>
          </cell>
          <cell r="AR43" t="str">
            <v>OK</v>
          </cell>
          <cell r="AS43" t="str">
            <v>OK</v>
          </cell>
          <cell r="AT43" t="str">
            <v>OK</v>
          </cell>
          <cell r="AU43" t="str">
            <v>OK</v>
          </cell>
          <cell r="AV43" t="str">
            <v>OK</v>
          </cell>
          <cell r="AW43" t="str">
            <v>OK</v>
          </cell>
          <cell r="AX43" t="str">
            <v>OK</v>
          </cell>
          <cell r="AY43" t="str">
            <v>-</v>
          </cell>
          <cell r="AZ43" t="str">
            <v>-</v>
          </cell>
          <cell r="BA43" t="str">
            <v>-</v>
          </cell>
          <cell r="BB43" t="str">
            <v>-</v>
          </cell>
          <cell r="BC43" t="str">
            <v>-</v>
          </cell>
        </row>
        <row r="44">
          <cell r="D44">
            <v>28</v>
          </cell>
          <cell r="E44" t="str">
            <v>CLAUDECIR LOPES DE LIRIO</v>
          </cell>
          <cell r="F44">
            <v>43284</v>
          </cell>
          <cell r="G44" t="str">
            <v>NA</v>
          </cell>
          <cell r="H44">
            <v>1</v>
          </cell>
          <cell r="I44" t="str">
            <v>OK</v>
          </cell>
          <cell r="J44" t="str">
            <v>OK</v>
          </cell>
          <cell r="K44" t="str">
            <v>OK</v>
          </cell>
          <cell r="L44" t="str">
            <v>OK</v>
          </cell>
          <cell r="M44" t="str">
            <v>OK</v>
          </cell>
          <cell r="N44" t="str">
            <v>OK</v>
          </cell>
          <cell r="O44" t="str">
            <v>-</v>
          </cell>
          <cell r="P44" t="str">
            <v>OK</v>
          </cell>
          <cell r="Q44" t="str">
            <v>OK</v>
          </cell>
          <cell r="R44" t="str">
            <v>OK</v>
          </cell>
          <cell r="S44" t="str">
            <v>OK</v>
          </cell>
          <cell r="T44" t="str">
            <v>OK</v>
          </cell>
          <cell r="U44" t="str">
            <v>OK</v>
          </cell>
          <cell r="V44" t="str">
            <v>OK</v>
          </cell>
          <cell r="W44" t="str">
            <v>OK</v>
          </cell>
          <cell r="X44" t="str">
            <v>OK</v>
          </cell>
          <cell r="Y44" t="str">
            <v>OK</v>
          </cell>
          <cell r="Z44" t="str">
            <v>OK</v>
          </cell>
          <cell r="AA44" t="str">
            <v>OK</v>
          </cell>
          <cell r="AB44" t="str">
            <v>OK</v>
          </cell>
          <cell r="AC44" t="str">
            <v>OK</v>
          </cell>
          <cell r="AD44" t="str">
            <v>OK</v>
          </cell>
          <cell r="AE44" t="str">
            <v>OK</v>
          </cell>
          <cell r="AF44" t="str">
            <v>OK</v>
          </cell>
          <cell r="AG44" t="str">
            <v>OK</v>
          </cell>
          <cell r="AH44" t="str">
            <v>OK</v>
          </cell>
          <cell r="AI44" t="str">
            <v>OK</v>
          </cell>
          <cell r="AJ44" t="str">
            <v>NA</v>
          </cell>
          <cell r="AK44" t="str">
            <v>IN</v>
          </cell>
          <cell r="AL44" t="str">
            <v>OK</v>
          </cell>
          <cell r="AM44" t="str">
            <v>OK</v>
          </cell>
          <cell r="AN44" t="str">
            <v>OK</v>
          </cell>
          <cell r="AO44" t="str">
            <v>NA</v>
          </cell>
          <cell r="AP44" t="str">
            <v>IN</v>
          </cell>
          <cell r="AQ44" t="str">
            <v>OK</v>
          </cell>
          <cell r="AR44" t="str">
            <v>OK</v>
          </cell>
          <cell r="AS44" t="str">
            <v>OK</v>
          </cell>
          <cell r="AT44" t="str">
            <v>OK</v>
          </cell>
          <cell r="AU44" t="str">
            <v>OK</v>
          </cell>
          <cell r="AV44" t="str">
            <v>OK</v>
          </cell>
          <cell r="AW44" t="str">
            <v>OK</v>
          </cell>
          <cell r="AX44" t="str">
            <v>OK</v>
          </cell>
          <cell r="AY44" t="str">
            <v>-</v>
          </cell>
          <cell r="AZ44" t="str">
            <v>-</v>
          </cell>
          <cell r="BA44" t="str">
            <v>-</v>
          </cell>
          <cell r="BB44" t="str">
            <v>-</v>
          </cell>
          <cell r="BC44" t="str">
            <v>-</v>
          </cell>
        </row>
        <row r="45">
          <cell r="D45">
            <v>29</v>
          </cell>
          <cell r="E45" t="str">
            <v>CLAUDECIR LOPES DE LIRIO</v>
          </cell>
          <cell r="F45">
            <v>43284</v>
          </cell>
          <cell r="G45" t="str">
            <v>NA</v>
          </cell>
          <cell r="H45">
            <v>1</v>
          </cell>
          <cell r="I45" t="str">
            <v>OK</v>
          </cell>
          <cell r="J45" t="str">
            <v>OK</v>
          </cell>
          <cell r="K45" t="str">
            <v>OK</v>
          </cell>
          <cell r="L45" t="str">
            <v>OK</v>
          </cell>
          <cell r="M45" t="str">
            <v>OK</v>
          </cell>
          <cell r="N45" t="str">
            <v>OK</v>
          </cell>
          <cell r="O45" t="str">
            <v>-</v>
          </cell>
          <cell r="P45" t="str">
            <v>OK</v>
          </cell>
          <cell r="Q45" t="str">
            <v>OK</v>
          </cell>
          <cell r="R45" t="str">
            <v>OK</v>
          </cell>
          <cell r="S45" t="str">
            <v>OK</v>
          </cell>
          <cell r="T45" t="str">
            <v>OK</v>
          </cell>
          <cell r="U45" t="str">
            <v>OK</v>
          </cell>
          <cell r="V45" t="str">
            <v>OK</v>
          </cell>
          <cell r="W45" t="str">
            <v>OK</v>
          </cell>
          <cell r="X45" t="str">
            <v>OK</v>
          </cell>
          <cell r="Y45" t="str">
            <v>OK</v>
          </cell>
          <cell r="Z45" t="str">
            <v>OK</v>
          </cell>
          <cell r="AA45" t="str">
            <v>OK</v>
          </cell>
          <cell r="AB45" t="str">
            <v>OK</v>
          </cell>
          <cell r="AC45" t="str">
            <v>OK</v>
          </cell>
          <cell r="AD45" t="str">
            <v>OK</v>
          </cell>
          <cell r="AE45" t="str">
            <v>OK</v>
          </cell>
          <cell r="AF45" t="str">
            <v>OK</v>
          </cell>
          <cell r="AG45" t="str">
            <v>OK</v>
          </cell>
          <cell r="AH45" t="str">
            <v>OK</v>
          </cell>
          <cell r="AI45" t="str">
            <v>OK</v>
          </cell>
          <cell r="AJ45" t="str">
            <v>NA</v>
          </cell>
          <cell r="AK45" t="str">
            <v>IN</v>
          </cell>
          <cell r="AL45" t="str">
            <v>OK</v>
          </cell>
          <cell r="AM45" t="str">
            <v>OK</v>
          </cell>
          <cell r="AN45" t="str">
            <v>OK</v>
          </cell>
          <cell r="AO45" t="str">
            <v>NA</v>
          </cell>
          <cell r="AP45" t="str">
            <v>IN</v>
          </cell>
          <cell r="AQ45" t="str">
            <v>OK</v>
          </cell>
          <cell r="AR45" t="str">
            <v>OK</v>
          </cell>
          <cell r="AS45" t="str">
            <v>OK</v>
          </cell>
          <cell r="AT45" t="str">
            <v>OK</v>
          </cell>
          <cell r="AU45" t="str">
            <v>OK</v>
          </cell>
          <cell r="AV45" t="str">
            <v>OK</v>
          </cell>
          <cell r="AW45" t="str">
            <v>OK</v>
          </cell>
          <cell r="AX45" t="str">
            <v>OK</v>
          </cell>
          <cell r="AY45" t="str">
            <v>-</v>
          </cell>
          <cell r="AZ45" t="str">
            <v>-</v>
          </cell>
          <cell r="BA45" t="str">
            <v>-</v>
          </cell>
          <cell r="BB45" t="str">
            <v>-</v>
          </cell>
          <cell r="BC45" t="str">
            <v>-</v>
          </cell>
        </row>
      </sheetData>
      <sheetData sheetId="2">
        <row r="2">
          <cell r="B2" t="str">
            <v>ITEM</v>
          </cell>
        </row>
      </sheetData>
      <sheetData sheetId="3">
        <row r="9">
          <cell r="S9">
            <v>19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D"/>
      <sheetName val="MED"/>
      <sheetName val="REC"/>
      <sheetName val="CONFIG"/>
      <sheetName val="DAD"/>
      <sheetName val="REL"/>
      <sheetName val="HOME"/>
      <sheetName val="MS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0">
          <cell r="A10">
            <v>1</v>
          </cell>
          <cell r="B10" t="str">
            <v>BOLETO</v>
          </cell>
          <cell r="J10">
            <v>0.5</v>
          </cell>
        </row>
        <row r="11">
          <cell r="A11">
            <v>1</v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  <row r="23">
          <cell r="A23">
            <v>1</v>
          </cell>
          <cell r="B23" t="str">
            <v>ADMIN</v>
          </cell>
          <cell r="J23">
            <v>1</v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152">
          <cell r="B152" t="str">
            <v>ESCAVACAO DE VIGA BALDRAME</v>
          </cell>
          <cell r="C152">
            <v>0</v>
          </cell>
          <cell r="E152">
            <v>2.1052631578947368E-2</v>
          </cell>
          <cell r="J152">
            <v>1</v>
          </cell>
        </row>
        <row r="153">
          <cell r="J153" t="str">
            <v/>
          </cell>
        </row>
        <row r="154">
          <cell r="J154" t="str">
            <v/>
          </cell>
        </row>
        <row r="155">
          <cell r="J155" t="str">
            <v/>
          </cell>
        </row>
        <row r="156">
          <cell r="J156" t="str">
            <v/>
          </cell>
        </row>
        <row r="157">
          <cell r="J157" t="str">
            <v/>
          </cell>
        </row>
        <row r="158">
          <cell r="J158" t="str">
            <v/>
          </cell>
        </row>
        <row r="159">
          <cell r="J159" t="str">
            <v/>
          </cell>
        </row>
        <row r="160">
          <cell r="J160" t="str">
            <v/>
          </cell>
        </row>
        <row r="161">
          <cell r="J161" t="str">
            <v/>
          </cell>
        </row>
        <row r="162">
          <cell r="J162" t="str">
            <v/>
          </cell>
        </row>
        <row r="163">
          <cell r="J163" t="str">
            <v/>
          </cell>
        </row>
        <row r="164">
          <cell r="J164" t="str">
            <v/>
          </cell>
        </row>
        <row r="165">
          <cell r="J165" t="str">
            <v/>
          </cell>
        </row>
        <row r="166">
          <cell r="J166" t="str">
            <v/>
          </cell>
        </row>
        <row r="167">
          <cell r="J167" t="str">
            <v/>
          </cell>
        </row>
        <row r="168">
          <cell r="J168" t="str">
            <v/>
          </cell>
        </row>
        <row r="169">
          <cell r="J169" t="str">
            <v/>
          </cell>
        </row>
        <row r="170">
          <cell r="J170" t="str">
            <v/>
          </cell>
        </row>
        <row r="171">
          <cell r="J171" t="str">
            <v/>
          </cell>
        </row>
        <row r="172">
          <cell r="J172" t="str">
            <v/>
          </cell>
        </row>
        <row r="173">
          <cell r="J173" t="str">
            <v/>
          </cell>
        </row>
        <row r="174">
          <cell r="J174" t="str">
            <v/>
          </cell>
        </row>
        <row r="175">
          <cell r="J175" t="str">
            <v/>
          </cell>
        </row>
        <row r="176">
          <cell r="J176" t="str">
            <v/>
          </cell>
        </row>
        <row r="177">
          <cell r="J177" t="str">
            <v/>
          </cell>
        </row>
        <row r="178">
          <cell r="J178" t="str">
            <v/>
          </cell>
        </row>
        <row r="179">
          <cell r="J179" t="str">
            <v/>
          </cell>
        </row>
        <row r="180">
          <cell r="J180" t="str">
            <v/>
          </cell>
        </row>
        <row r="181">
          <cell r="J181" t="str">
            <v/>
          </cell>
        </row>
        <row r="182">
          <cell r="J182" t="str">
            <v/>
          </cell>
        </row>
        <row r="183">
          <cell r="J183" t="str">
            <v/>
          </cell>
        </row>
        <row r="184">
          <cell r="J184" t="str">
            <v/>
          </cell>
        </row>
        <row r="185">
          <cell r="J185" t="str">
            <v/>
          </cell>
        </row>
        <row r="186">
          <cell r="J186" t="str">
            <v/>
          </cell>
        </row>
        <row r="187">
          <cell r="J187" t="str">
            <v/>
          </cell>
        </row>
        <row r="188">
          <cell r="J188" t="str">
            <v/>
          </cell>
        </row>
        <row r="189">
          <cell r="J189" t="str">
            <v/>
          </cell>
        </row>
        <row r="190">
          <cell r="J190" t="str">
            <v/>
          </cell>
        </row>
        <row r="191">
          <cell r="J191" t="str">
            <v/>
          </cell>
        </row>
        <row r="192">
          <cell r="J192" t="str">
            <v/>
          </cell>
        </row>
        <row r="193">
          <cell r="J193" t="str">
            <v/>
          </cell>
        </row>
        <row r="194">
          <cell r="J194" t="str">
            <v/>
          </cell>
        </row>
        <row r="195">
          <cell r="J195" t="str">
            <v/>
          </cell>
        </row>
        <row r="196">
          <cell r="J196" t="str">
            <v/>
          </cell>
        </row>
        <row r="197">
          <cell r="J197" t="str">
            <v/>
          </cell>
        </row>
        <row r="198">
          <cell r="J198" t="str">
            <v/>
          </cell>
        </row>
        <row r="199">
          <cell r="J199" t="str">
            <v/>
          </cell>
        </row>
        <row r="200">
          <cell r="J200" t="str">
            <v/>
          </cell>
        </row>
        <row r="201">
          <cell r="J201" t="str">
            <v/>
          </cell>
        </row>
        <row r="202">
          <cell r="J202" t="str">
            <v/>
          </cell>
        </row>
        <row r="203">
          <cell r="J203" t="str">
            <v/>
          </cell>
        </row>
        <row r="204">
          <cell r="J204" t="str">
            <v/>
          </cell>
        </row>
        <row r="205">
          <cell r="J205" t="str">
            <v/>
          </cell>
        </row>
        <row r="206">
          <cell r="J206" t="str">
            <v/>
          </cell>
        </row>
        <row r="207">
          <cell r="J207" t="str">
            <v/>
          </cell>
        </row>
        <row r="208">
          <cell r="J208" t="str">
            <v/>
          </cell>
        </row>
        <row r="209">
          <cell r="J209" t="str">
            <v/>
          </cell>
        </row>
        <row r="210">
          <cell r="J210" t="str">
            <v/>
          </cell>
        </row>
        <row r="211">
          <cell r="J211" t="str">
            <v/>
          </cell>
        </row>
        <row r="212">
          <cell r="J212" t="str">
            <v/>
          </cell>
        </row>
        <row r="213">
          <cell r="J213" t="str">
            <v/>
          </cell>
        </row>
        <row r="214">
          <cell r="J214" t="str">
            <v/>
          </cell>
        </row>
        <row r="215">
          <cell r="J215" t="str">
            <v/>
          </cell>
        </row>
        <row r="216">
          <cell r="J216" t="str">
            <v/>
          </cell>
        </row>
        <row r="217">
          <cell r="J217" t="str">
            <v/>
          </cell>
        </row>
        <row r="218">
          <cell r="J218" t="str">
            <v/>
          </cell>
        </row>
        <row r="219">
          <cell r="J219" t="str">
            <v/>
          </cell>
        </row>
        <row r="220">
          <cell r="J220" t="str">
            <v/>
          </cell>
        </row>
        <row r="221">
          <cell r="J221" t="str">
            <v/>
          </cell>
        </row>
        <row r="222">
          <cell r="J222" t="str">
            <v/>
          </cell>
        </row>
        <row r="223">
          <cell r="J223" t="str">
            <v/>
          </cell>
        </row>
        <row r="224">
          <cell r="J224" t="str">
            <v/>
          </cell>
        </row>
        <row r="225">
          <cell r="J225" t="str">
            <v/>
          </cell>
        </row>
        <row r="226">
          <cell r="J226" t="str">
            <v/>
          </cell>
        </row>
        <row r="227">
          <cell r="J227" t="str">
            <v/>
          </cell>
        </row>
        <row r="228">
          <cell r="J228" t="str">
            <v/>
          </cell>
        </row>
        <row r="229">
          <cell r="J229" t="str">
            <v/>
          </cell>
        </row>
        <row r="230">
          <cell r="J230" t="str">
            <v/>
          </cell>
        </row>
        <row r="231">
          <cell r="J231" t="str">
            <v/>
          </cell>
        </row>
        <row r="232">
          <cell r="J232" t="str">
            <v/>
          </cell>
        </row>
        <row r="233">
          <cell r="J233" t="str">
            <v/>
          </cell>
        </row>
        <row r="234">
          <cell r="J234" t="str">
            <v/>
          </cell>
        </row>
        <row r="235">
          <cell r="J235" t="str">
            <v/>
          </cell>
        </row>
        <row r="236">
          <cell r="J236" t="str">
            <v/>
          </cell>
        </row>
        <row r="237">
          <cell r="J237" t="str">
            <v/>
          </cell>
        </row>
        <row r="238">
          <cell r="J238" t="str">
            <v/>
          </cell>
        </row>
        <row r="239">
          <cell r="J239" t="str">
            <v/>
          </cell>
        </row>
        <row r="240">
          <cell r="J240" t="str">
            <v/>
          </cell>
        </row>
        <row r="241">
          <cell r="J241" t="str">
            <v/>
          </cell>
        </row>
        <row r="242">
          <cell r="J242" t="str">
            <v/>
          </cell>
        </row>
        <row r="243">
          <cell r="J243" t="str">
            <v/>
          </cell>
        </row>
        <row r="244">
          <cell r="J244" t="str">
            <v/>
          </cell>
        </row>
        <row r="245">
          <cell r="J245" t="str">
            <v/>
          </cell>
        </row>
        <row r="246">
          <cell r="J246" t="str">
            <v/>
          </cell>
        </row>
        <row r="247">
          <cell r="J247" t="str">
            <v/>
          </cell>
        </row>
        <row r="248">
          <cell r="J248" t="str">
            <v/>
          </cell>
        </row>
        <row r="249">
          <cell r="J249" t="str">
            <v/>
          </cell>
        </row>
        <row r="250">
          <cell r="J250" t="str">
            <v/>
          </cell>
        </row>
        <row r="251">
          <cell r="J251" t="str">
            <v/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C4052-C772-48AE-882E-2D14C9C54012}">
  <sheetPr>
    <tabColor rgb="FF207245"/>
    <pageSetUpPr fitToPage="1"/>
  </sheetPr>
  <dimension ref="A1:R30"/>
  <sheetViews>
    <sheetView showGridLines="0" tabSelected="1" showRuler="0" zoomScale="70" zoomScaleNormal="70" zoomScaleSheetLayoutView="40" zoomScalePageLayoutView="70" workbookViewId="0">
      <pane xSplit="3" ySplit="3" topLeftCell="H4" activePane="bottomRight" state="frozen"/>
      <selection pane="topRight" activeCell="F1" sqref="F1"/>
      <selection pane="bottomLeft" activeCell="A4" sqref="A4"/>
      <selection pane="bottomRight" activeCell="R7" sqref="R7"/>
    </sheetView>
  </sheetViews>
  <sheetFormatPr defaultColWidth="9.140625" defaultRowHeight="30.2" customHeight="1" x14ac:dyDescent="0.25"/>
  <cols>
    <col min="1" max="1" width="5.7109375" style="2" customWidth="1"/>
    <col min="2" max="2" width="47.28515625" customWidth="1"/>
    <col min="3" max="3" width="23.7109375" style="9" customWidth="1"/>
    <col min="4" max="16" width="14.7109375" style="6" customWidth="1"/>
    <col min="17" max="17" width="15.42578125" style="6" bestFit="1" customWidth="1"/>
    <col min="18" max="18" width="14.7109375" style="6" customWidth="1"/>
  </cols>
  <sheetData>
    <row r="1" spans="1:18" s="4" customFormat="1" ht="54" customHeight="1" x14ac:dyDescent="0.2">
      <c r="A1" s="49" t="s">
        <v>72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1"/>
    </row>
    <row r="2" spans="1:18" s="6" customFormat="1" ht="20.100000000000001" customHeight="1" x14ac:dyDescent="0.25">
      <c r="A2" s="52"/>
      <c r="B2" s="54" t="s">
        <v>2</v>
      </c>
      <c r="C2" s="56" t="s">
        <v>41</v>
      </c>
      <c r="D2" s="58" t="s">
        <v>56</v>
      </c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60"/>
    </row>
    <row r="3" spans="1:18" s="10" customFormat="1" ht="20.100000000000001" customHeight="1" thickBot="1" x14ac:dyDescent="0.3">
      <c r="A3" s="53"/>
      <c r="B3" s="55"/>
      <c r="C3" s="57"/>
      <c r="D3" s="29" t="s">
        <v>57</v>
      </c>
      <c r="E3" s="29" t="s">
        <v>58</v>
      </c>
      <c r="F3" s="29" t="s">
        <v>59</v>
      </c>
      <c r="G3" s="29" t="s">
        <v>60</v>
      </c>
      <c r="H3" s="29" t="s">
        <v>61</v>
      </c>
      <c r="I3" s="29" t="s">
        <v>62</v>
      </c>
      <c r="J3" s="29" t="s">
        <v>63</v>
      </c>
      <c r="K3" s="29" t="s">
        <v>64</v>
      </c>
      <c r="L3" s="29" t="s">
        <v>65</v>
      </c>
      <c r="M3" s="29" t="s">
        <v>66</v>
      </c>
      <c r="N3" s="29" t="s">
        <v>67</v>
      </c>
      <c r="O3" s="29" t="s">
        <v>68</v>
      </c>
      <c r="P3" s="29" t="s">
        <v>69</v>
      </c>
      <c r="Q3" s="29" t="s">
        <v>70</v>
      </c>
      <c r="R3" s="29" t="s">
        <v>71</v>
      </c>
    </row>
    <row r="4" spans="1:18" s="20" customFormat="1" ht="50.1" customHeight="1" thickTop="1" thickBot="1" x14ac:dyDescent="0.3">
      <c r="A4" s="15" t="s">
        <v>3</v>
      </c>
      <c r="B4" s="16" t="s">
        <v>20</v>
      </c>
      <c r="C4" s="36">
        <v>851491.98</v>
      </c>
      <c r="D4" s="37">
        <v>0.6</v>
      </c>
      <c r="E4" s="37">
        <v>0.4</v>
      </c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</row>
    <row r="5" spans="1:18" s="20" customFormat="1" ht="50.1" customHeight="1" thickTop="1" thickBot="1" x14ac:dyDescent="0.3">
      <c r="A5" s="15" t="s">
        <v>4</v>
      </c>
      <c r="B5" s="16" t="s">
        <v>21</v>
      </c>
      <c r="C5" s="36">
        <v>87445.72</v>
      </c>
      <c r="D5" s="37"/>
      <c r="E5" s="37"/>
      <c r="F5" s="37">
        <v>0.9</v>
      </c>
      <c r="G5" s="37"/>
      <c r="H5" s="37"/>
      <c r="I5" s="37"/>
      <c r="J5" s="37"/>
      <c r="K5" s="37"/>
      <c r="L5" s="37"/>
      <c r="M5" s="37"/>
      <c r="N5" s="37"/>
      <c r="O5" s="37">
        <v>0.1</v>
      </c>
      <c r="P5" s="37"/>
      <c r="Q5" s="37"/>
      <c r="R5" s="37"/>
    </row>
    <row r="6" spans="1:18" s="20" customFormat="1" ht="50.1" customHeight="1" thickTop="1" thickBot="1" x14ac:dyDescent="0.3">
      <c r="A6" s="15" t="s">
        <v>5</v>
      </c>
      <c r="B6" s="16" t="s">
        <v>22</v>
      </c>
      <c r="C6" s="36">
        <v>1472277.92</v>
      </c>
      <c r="D6" s="37"/>
      <c r="E6" s="37"/>
      <c r="F6" s="37">
        <v>0.25</v>
      </c>
      <c r="G6" s="37">
        <v>0.25</v>
      </c>
      <c r="H6" s="37">
        <v>0.25</v>
      </c>
      <c r="I6" s="37">
        <v>0.2</v>
      </c>
      <c r="J6" s="37"/>
      <c r="K6" s="37"/>
      <c r="L6" s="37">
        <v>0.05</v>
      </c>
      <c r="M6" s="37"/>
      <c r="N6" s="37"/>
      <c r="O6" s="37"/>
      <c r="P6" s="37"/>
      <c r="Q6" s="37"/>
      <c r="R6" s="37"/>
    </row>
    <row r="7" spans="1:18" s="20" customFormat="1" ht="50.1" customHeight="1" thickTop="1" thickBot="1" x14ac:dyDescent="0.3">
      <c r="A7" s="15" t="s">
        <v>6</v>
      </c>
      <c r="B7" s="16" t="s">
        <v>23</v>
      </c>
      <c r="C7" s="36">
        <v>2405791.75</v>
      </c>
      <c r="D7" s="37"/>
      <c r="E7" s="37"/>
      <c r="F7" s="37">
        <v>0.2</v>
      </c>
      <c r="G7" s="37">
        <v>0.1</v>
      </c>
      <c r="H7" s="37">
        <v>0.1</v>
      </c>
      <c r="I7" s="37">
        <v>0.1</v>
      </c>
      <c r="J7" s="37">
        <v>0.1</v>
      </c>
      <c r="K7" s="37">
        <v>0.1</v>
      </c>
      <c r="L7" s="37"/>
      <c r="M7" s="37"/>
      <c r="N7" s="37"/>
      <c r="O7" s="37">
        <v>0.1</v>
      </c>
      <c r="P7" s="37">
        <v>0.1</v>
      </c>
      <c r="Q7" s="37">
        <v>0.05</v>
      </c>
      <c r="R7" s="37">
        <v>0.05</v>
      </c>
    </row>
    <row r="8" spans="1:18" s="20" customFormat="1" ht="50.1" customHeight="1" thickTop="1" thickBot="1" x14ac:dyDescent="0.3">
      <c r="A8" s="15" t="s">
        <v>7</v>
      </c>
      <c r="B8" s="16" t="s">
        <v>24</v>
      </c>
      <c r="C8" s="36">
        <v>255369.2</v>
      </c>
      <c r="D8" s="37"/>
      <c r="E8" s="37"/>
      <c r="F8" s="37"/>
      <c r="G8" s="37"/>
      <c r="H8" s="37"/>
      <c r="I8" s="37"/>
      <c r="J8" s="37"/>
      <c r="K8" s="37"/>
      <c r="L8" s="37">
        <v>0.5</v>
      </c>
      <c r="M8" s="37">
        <v>0.5</v>
      </c>
      <c r="N8" s="37"/>
      <c r="O8" s="37"/>
      <c r="P8" s="37"/>
      <c r="Q8" s="37"/>
      <c r="R8" s="37"/>
    </row>
    <row r="9" spans="1:18" s="20" customFormat="1" ht="50.1" customHeight="1" thickTop="1" thickBot="1" x14ac:dyDescent="0.3">
      <c r="A9" s="15" t="s">
        <v>8</v>
      </c>
      <c r="B9" s="16" t="s">
        <v>25</v>
      </c>
      <c r="C9" s="36">
        <v>178665.79</v>
      </c>
      <c r="D9" s="37"/>
      <c r="E9" s="37"/>
      <c r="F9" s="37"/>
      <c r="G9" s="37"/>
      <c r="H9" s="37"/>
      <c r="I9" s="37"/>
      <c r="J9" s="37">
        <v>1</v>
      </c>
      <c r="K9" s="37"/>
      <c r="L9" s="37"/>
      <c r="M9" s="37"/>
      <c r="N9" s="37"/>
      <c r="O9" s="37"/>
      <c r="P9" s="37"/>
      <c r="Q9" s="37"/>
      <c r="R9" s="37"/>
    </row>
    <row r="10" spans="1:18" s="20" customFormat="1" ht="50.1" customHeight="1" thickTop="1" thickBot="1" x14ac:dyDescent="0.3">
      <c r="A10" s="15" t="s">
        <v>9</v>
      </c>
      <c r="B10" s="16" t="s">
        <v>26</v>
      </c>
      <c r="C10" s="38">
        <v>6925838.9900000002</v>
      </c>
      <c r="D10" s="39"/>
      <c r="E10" s="39">
        <v>0.14000000000000001</v>
      </c>
      <c r="F10" s="39">
        <v>0.12</v>
      </c>
      <c r="G10" s="39">
        <v>0.12</v>
      </c>
      <c r="H10" s="39">
        <v>0.12</v>
      </c>
      <c r="I10" s="39">
        <v>0.12</v>
      </c>
      <c r="J10" s="39">
        <v>0.12</v>
      </c>
      <c r="K10" s="39">
        <v>0.12</v>
      </c>
      <c r="L10" s="39">
        <v>0.14000000000000001</v>
      </c>
      <c r="M10" s="39"/>
      <c r="N10" s="39"/>
      <c r="O10" s="39"/>
      <c r="P10" s="39"/>
      <c r="Q10" s="39"/>
      <c r="R10" s="39"/>
    </row>
    <row r="11" spans="1:18" s="20" customFormat="1" ht="50.1" customHeight="1" thickTop="1" thickBot="1" x14ac:dyDescent="0.3">
      <c r="A11" s="15" t="s">
        <v>10</v>
      </c>
      <c r="B11" s="32" t="s">
        <v>27</v>
      </c>
      <c r="C11" s="38">
        <v>886110.67</v>
      </c>
      <c r="D11" s="39"/>
      <c r="E11" s="39"/>
      <c r="F11" s="39"/>
      <c r="G11" s="39"/>
      <c r="H11" s="39">
        <v>1</v>
      </c>
      <c r="I11" s="39"/>
      <c r="J11" s="39"/>
      <c r="K11" s="39"/>
      <c r="L11" s="39"/>
      <c r="M11" s="39"/>
      <c r="N11" s="39"/>
      <c r="O11" s="39"/>
      <c r="P11" s="39"/>
      <c r="Q11" s="39"/>
      <c r="R11" s="39"/>
    </row>
    <row r="12" spans="1:18" s="20" customFormat="1" ht="50.1" customHeight="1" thickTop="1" thickBot="1" x14ac:dyDescent="0.3">
      <c r="A12" s="15" t="s">
        <v>11</v>
      </c>
      <c r="B12" s="16" t="s">
        <v>28</v>
      </c>
      <c r="C12" s="38">
        <v>43906.49</v>
      </c>
      <c r="D12" s="39"/>
      <c r="E12" s="39"/>
      <c r="F12" s="39"/>
      <c r="G12" s="39"/>
      <c r="H12" s="39"/>
      <c r="I12" s="39"/>
      <c r="J12" s="39"/>
      <c r="K12" s="39"/>
      <c r="L12" s="39"/>
      <c r="M12" s="39">
        <v>1</v>
      </c>
      <c r="N12" s="39"/>
      <c r="O12" s="39"/>
      <c r="P12" s="39"/>
      <c r="Q12" s="39"/>
      <c r="R12" s="39"/>
    </row>
    <row r="13" spans="1:18" s="20" customFormat="1" ht="50.1" customHeight="1" thickTop="1" thickBot="1" x14ac:dyDescent="0.3">
      <c r="A13" s="15" t="s">
        <v>12</v>
      </c>
      <c r="B13" s="16" t="s">
        <v>29</v>
      </c>
      <c r="C13" s="38">
        <v>583404.5</v>
      </c>
      <c r="D13" s="39"/>
      <c r="E13" s="39"/>
      <c r="F13" s="39"/>
      <c r="G13" s="39"/>
      <c r="H13" s="39"/>
      <c r="I13" s="39"/>
      <c r="J13" s="39"/>
      <c r="K13" s="39"/>
      <c r="L13" s="39"/>
      <c r="M13" s="39">
        <v>1</v>
      </c>
      <c r="N13" s="39"/>
      <c r="O13" s="39"/>
      <c r="P13" s="39"/>
      <c r="Q13" s="39"/>
      <c r="R13" s="39"/>
    </row>
    <row r="14" spans="1:18" s="20" customFormat="1" ht="50.1" customHeight="1" thickTop="1" thickBot="1" x14ac:dyDescent="0.3">
      <c r="A14" s="15" t="s">
        <v>13</v>
      </c>
      <c r="B14" s="16" t="s">
        <v>30</v>
      </c>
      <c r="C14" s="38">
        <v>457813.98</v>
      </c>
      <c r="D14" s="39"/>
      <c r="E14" s="39"/>
      <c r="F14" s="39"/>
      <c r="G14" s="39"/>
      <c r="H14" s="39">
        <v>0.2</v>
      </c>
      <c r="I14" s="39">
        <v>0.2</v>
      </c>
      <c r="J14" s="39">
        <v>0.1</v>
      </c>
      <c r="K14" s="39"/>
      <c r="L14" s="39"/>
      <c r="M14" s="39">
        <v>0.5</v>
      </c>
      <c r="N14" s="39"/>
      <c r="O14" s="39"/>
      <c r="P14" s="39"/>
      <c r="Q14" s="39"/>
      <c r="R14" s="39"/>
    </row>
    <row r="15" spans="1:18" s="20" customFormat="1" ht="50.1" customHeight="1" thickTop="1" thickBot="1" x14ac:dyDescent="0.3">
      <c r="A15" s="15" t="s">
        <v>14</v>
      </c>
      <c r="B15" s="16" t="s">
        <v>31</v>
      </c>
      <c r="C15" s="38">
        <v>612386.23</v>
      </c>
      <c r="D15" s="39"/>
      <c r="E15" s="39"/>
      <c r="F15" s="39"/>
      <c r="G15" s="39"/>
      <c r="H15" s="39"/>
      <c r="I15" s="39"/>
      <c r="J15" s="39"/>
      <c r="K15" s="39">
        <v>0.6</v>
      </c>
      <c r="L15" s="39">
        <v>0.4</v>
      </c>
      <c r="M15" s="39"/>
      <c r="N15" s="39"/>
      <c r="O15" s="39"/>
      <c r="P15" s="39"/>
      <c r="Q15" s="39"/>
      <c r="R15" s="39"/>
    </row>
    <row r="16" spans="1:18" s="20" customFormat="1" ht="50.1" customHeight="1" thickTop="1" thickBot="1" x14ac:dyDescent="0.3">
      <c r="A16" s="15" t="s">
        <v>15</v>
      </c>
      <c r="B16" s="16" t="s">
        <v>32</v>
      </c>
      <c r="C16" s="38">
        <v>648633.94999999995</v>
      </c>
      <c r="D16" s="39"/>
      <c r="E16" s="39"/>
      <c r="F16" s="39"/>
      <c r="G16" s="39"/>
      <c r="H16" s="39">
        <v>0.4</v>
      </c>
      <c r="I16" s="39">
        <v>0.4</v>
      </c>
      <c r="J16" s="39">
        <v>0.2</v>
      </c>
      <c r="K16" s="39"/>
      <c r="L16" s="39"/>
      <c r="M16" s="39"/>
      <c r="N16" s="39"/>
      <c r="O16" s="39"/>
      <c r="P16" s="39"/>
      <c r="Q16" s="39"/>
      <c r="R16" s="39"/>
    </row>
    <row r="17" spans="1:18" s="20" customFormat="1" ht="50.1" customHeight="1" thickTop="1" thickBot="1" x14ac:dyDescent="0.3">
      <c r="A17" s="15" t="s">
        <v>16</v>
      </c>
      <c r="B17" s="32" t="s">
        <v>33</v>
      </c>
      <c r="C17" s="38">
        <v>2297821.2599999998</v>
      </c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>
        <v>0.4</v>
      </c>
      <c r="O17" s="39">
        <v>0.4</v>
      </c>
      <c r="P17" s="39">
        <v>0.2</v>
      </c>
      <c r="Q17" s="39"/>
      <c r="R17" s="39"/>
    </row>
    <row r="18" spans="1:18" s="20" customFormat="1" ht="50.1" customHeight="1" thickTop="1" thickBot="1" x14ac:dyDescent="0.3">
      <c r="A18" s="15" t="s">
        <v>17</v>
      </c>
      <c r="B18" s="16" t="s">
        <v>34</v>
      </c>
      <c r="C18" s="38">
        <v>264821.77</v>
      </c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>
        <v>0.6</v>
      </c>
      <c r="O18" s="39">
        <v>0.4</v>
      </c>
      <c r="P18" s="39"/>
      <c r="Q18" s="39"/>
      <c r="R18" s="39"/>
    </row>
    <row r="19" spans="1:18" s="20" customFormat="1" ht="50.1" customHeight="1" thickTop="1" thickBot="1" x14ac:dyDescent="0.3">
      <c r="A19" s="15" t="s">
        <v>18</v>
      </c>
      <c r="B19" s="16" t="s">
        <v>35</v>
      </c>
      <c r="C19" s="38">
        <v>324677.7</v>
      </c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>
        <v>0.5</v>
      </c>
      <c r="P19" s="39">
        <v>0.5</v>
      </c>
      <c r="Q19" s="39"/>
      <c r="R19" s="39"/>
    </row>
    <row r="20" spans="1:18" s="20" customFormat="1" ht="50.1" customHeight="1" thickTop="1" thickBot="1" x14ac:dyDescent="0.3">
      <c r="A20" s="15" t="s">
        <v>19</v>
      </c>
      <c r="B20" s="16" t="s">
        <v>36</v>
      </c>
      <c r="C20" s="36">
        <v>1123464.67</v>
      </c>
      <c r="D20" s="37"/>
      <c r="E20" s="37"/>
      <c r="F20" s="37">
        <v>0.25</v>
      </c>
      <c r="G20" s="37"/>
      <c r="H20" s="37"/>
      <c r="I20" s="37"/>
      <c r="J20" s="37"/>
      <c r="K20" s="37"/>
      <c r="L20" s="37">
        <v>0.5</v>
      </c>
      <c r="M20" s="37">
        <v>0.25</v>
      </c>
      <c r="N20" s="37"/>
      <c r="O20" s="37"/>
      <c r="P20" s="37"/>
      <c r="Q20" s="37"/>
      <c r="R20" s="37"/>
    </row>
    <row r="21" spans="1:18" s="20" customFormat="1" ht="27" customHeight="1" thickTop="1" thickBot="1" x14ac:dyDescent="0.3">
      <c r="A21" s="61" t="s">
        <v>42</v>
      </c>
      <c r="B21" s="62"/>
      <c r="C21" s="18">
        <f>SUM(C4:C20)</f>
        <v>19419922.57</v>
      </c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8"/>
    </row>
    <row r="22" spans="1:18" s="4" customFormat="1" ht="18" customHeight="1" thickTop="1" x14ac:dyDescent="0.2">
      <c r="A22" s="40" t="s">
        <v>37</v>
      </c>
      <c r="B22" s="41"/>
      <c r="C22" s="42"/>
      <c r="D22" s="13">
        <f t="array" ref="D22">SUM(D4:D20*IF($C$4:$C$20="",0,$C$4:$C$20))</f>
        <v>510895.18799999997</v>
      </c>
      <c r="E22" s="13">
        <f t="array" ref="E22">SUM(E4:E20*IF($C$4:$C$20="",0,$C$4:$C$20))</f>
        <v>1310214.2506000001</v>
      </c>
      <c r="F22" s="13">
        <f t="array" ref="F22">SUM(F4:F20*IF($C$4:$C$20="",0,$C$4:$C$20))</f>
        <v>2039895.8243</v>
      </c>
      <c r="G22" s="13">
        <f t="array" ref="G22">SUM(G4:G20*IF($C$4:$C$20="",0,$C$4:$C$20))</f>
        <v>1439749.3338000001</v>
      </c>
      <c r="H22" s="13">
        <f t="array" ref="H22">SUM(H4:H20*IF($C$4:$C$20="",0,$C$4:$C$20))</f>
        <v>2676876.3798000002</v>
      </c>
      <c r="I22" s="13">
        <f t="array" ref="I22">SUM(I4:I20*IF($C$4:$C$20="",0,$C$4:$C$20))</f>
        <v>1717151.8138000001</v>
      </c>
      <c r="J22" s="13">
        <f t="array" ref="J22">SUM(J4:J20*IF($C$4:$C$20="",0,$C$4:$C$20))</f>
        <v>1425853.8318</v>
      </c>
      <c r="K22" s="13">
        <f t="array" ref="K22">SUM(K4:K20*IF($C$4:$C$20="",0,$C$4:$C$20))</f>
        <v>1439111.5917999998</v>
      </c>
      <c r="L22" s="13">
        <f t="array" ref="L22">SUM(L4:L20*IF($C$4:$C$20="",0,$C$4:$C$20))</f>
        <v>1977602.7816000001</v>
      </c>
      <c r="M22" s="13">
        <f t="array" ref="M22">SUM(M4:M20*IF($C$4:$C$20="",0,$C$4:$C$20))</f>
        <v>1264768.7475000001</v>
      </c>
      <c r="N22" s="13">
        <f t="array" ref="N22">SUM(N4:N20*IF($C$4:$C$20="",0,$C$4:$C$20))</f>
        <v>1078021.5659999999</v>
      </c>
      <c r="O22" s="13">
        <f t="array" ref="O22">SUM(O4:O20*IF($C$4:$C$20="",0,$C$4:$C$20))</f>
        <v>1436719.8090000001</v>
      </c>
      <c r="P22" s="13">
        <f t="array" ref="P22">SUM(P4:P20*IF($C$4:$C$20="",0,$C$4:$C$20))</f>
        <v>862482.277</v>
      </c>
      <c r="Q22" s="13">
        <f t="array" ref="Q22">SUM(Q4:Q20*IF($C$4:$C$20="",0,$C$4:$C$20))</f>
        <v>120289.58750000001</v>
      </c>
      <c r="R22" s="13">
        <f t="array" ref="R22">SUM(R4:R20*IF($C$4:$C$20="",0,$C$4:$C$20))</f>
        <v>120289.58750000001</v>
      </c>
    </row>
    <row r="23" spans="1:18" s="4" customFormat="1" ht="18" customHeight="1" x14ac:dyDescent="0.2">
      <c r="A23" s="43" t="s">
        <v>38</v>
      </c>
      <c r="B23" s="44"/>
      <c r="C23" s="45"/>
      <c r="D23" s="11">
        <f>IFERROR(D22/$C$21,"")</f>
        <v>2.6307787075795737E-2</v>
      </c>
      <c r="E23" s="11">
        <f t="shared" ref="E23:R23" si="0">IFERROR(E22/$C$21,"")</f>
        <v>6.7467532163286076E-2</v>
      </c>
      <c r="F23" s="11">
        <f t="shared" si="0"/>
        <v>0.1050413984374604</v>
      </c>
      <c r="G23" s="11">
        <f t="shared" si="0"/>
        <v>7.4137748418427407E-2</v>
      </c>
      <c r="H23" s="11">
        <f t="shared" si="0"/>
        <v>0.13784176379442692</v>
      </c>
      <c r="I23" s="11">
        <f t="shared" si="0"/>
        <v>8.8422176124052385E-2</v>
      </c>
      <c r="J23" s="11">
        <f t="shared" si="0"/>
        <v>7.3422220230819388E-2</v>
      </c>
      <c r="K23" s="11">
        <f t="shared" si="0"/>
        <v>7.4104908843619546E-2</v>
      </c>
      <c r="L23" s="11">
        <f t="shared" si="0"/>
        <v>0.10183371094666523</v>
      </c>
      <c r="M23" s="11">
        <f t="shared" si="0"/>
        <v>6.5127383641262374E-2</v>
      </c>
      <c r="N23" s="11">
        <f t="shared" si="0"/>
        <v>5.5511115562599272E-2</v>
      </c>
      <c r="O23" s="11">
        <f t="shared" si="0"/>
        <v>7.3981747549264301E-2</v>
      </c>
      <c r="P23" s="11">
        <f t="shared" si="0"/>
        <v>4.4412240774449184E-2</v>
      </c>
      <c r="Q23" s="11">
        <f t="shared" si="0"/>
        <v>6.1941332189358982E-3</v>
      </c>
      <c r="R23" s="11">
        <f t="shared" si="0"/>
        <v>6.1941332189358982E-3</v>
      </c>
    </row>
    <row r="24" spans="1:18" s="4" customFormat="1" ht="18" customHeight="1" x14ac:dyDescent="0.2">
      <c r="A24" s="43" t="s">
        <v>39</v>
      </c>
      <c r="B24" s="44"/>
      <c r="C24" s="45"/>
      <c r="D24" s="14">
        <f>D22</f>
        <v>510895.18799999997</v>
      </c>
      <c r="E24" s="14">
        <f>D24+E22</f>
        <v>1821109.4386</v>
      </c>
      <c r="F24" s="14">
        <f t="shared" ref="F24:R24" si="1">E24+F22</f>
        <v>3861005.2629</v>
      </c>
      <c r="G24" s="14">
        <f t="shared" si="1"/>
        <v>5300754.5966999996</v>
      </c>
      <c r="H24" s="14">
        <f t="shared" si="1"/>
        <v>7977630.9764999999</v>
      </c>
      <c r="I24" s="14">
        <f t="shared" si="1"/>
        <v>9694782.7903000005</v>
      </c>
      <c r="J24" s="14">
        <f t="shared" si="1"/>
        <v>11120636.622100001</v>
      </c>
      <c r="K24" s="14">
        <f t="shared" si="1"/>
        <v>12559748.213900002</v>
      </c>
      <c r="L24" s="14">
        <f t="shared" si="1"/>
        <v>14537350.995500002</v>
      </c>
      <c r="M24" s="14">
        <f t="shared" si="1"/>
        <v>15802119.743000003</v>
      </c>
      <c r="N24" s="14">
        <f t="shared" si="1"/>
        <v>16880141.309000004</v>
      </c>
      <c r="O24" s="14">
        <f t="shared" si="1"/>
        <v>18316861.118000004</v>
      </c>
      <c r="P24" s="14">
        <f t="shared" si="1"/>
        <v>19179343.395000003</v>
      </c>
      <c r="Q24" s="14">
        <f t="shared" si="1"/>
        <v>19299632.982500002</v>
      </c>
      <c r="R24" s="14">
        <f t="shared" si="1"/>
        <v>19419922.57</v>
      </c>
    </row>
    <row r="25" spans="1:18" s="4" customFormat="1" ht="18" customHeight="1" thickBot="1" x14ac:dyDescent="0.25">
      <c r="A25" s="46" t="s">
        <v>40</v>
      </c>
      <c r="B25" s="47"/>
      <c r="C25" s="48"/>
      <c r="D25" s="12">
        <f>D23</f>
        <v>2.6307787075795737E-2</v>
      </c>
      <c r="E25" s="12">
        <f>IFERROR(D25+E23,"")</f>
        <v>9.3775319239081806E-2</v>
      </c>
      <c r="F25" s="12">
        <f t="shared" ref="F25:R25" si="2">IFERROR(E25+F23,"")</f>
        <v>0.19881671767654219</v>
      </c>
      <c r="G25" s="12">
        <f t="shared" si="2"/>
        <v>0.27295446609496959</v>
      </c>
      <c r="H25" s="12">
        <f t="shared" si="2"/>
        <v>0.41079622988939651</v>
      </c>
      <c r="I25" s="12">
        <f t="shared" si="2"/>
        <v>0.49921840601344891</v>
      </c>
      <c r="J25" s="12">
        <f t="shared" si="2"/>
        <v>0.57264062624426826</v>
      </c>
      <c r="K25" s="12">
        <f t="shared" si="2"/>
        <v>0.64674553508788779</v>
      </c>
      <c r="L25" s="12">
        <f t="shared" si="2"/>
        <v>0.74857924603455306</v>
      </c>
      <c r="M25" s="12">
        <f t="shared" si="2"/>
        <v>0.81370662967581542</v>
      </c>
      <c r="N25" s="12">
        <f t="shared" si="2"/>
        <v>0.86921774523841466</v>
      </c>
      <c r="O25" s="12">
        <f t="shared" si="2"/>
        <v>0.94319949278767901</v>
      </c>
      <c r="P25" s="12">
        <f t="shared" si="2"/>
        <v>0.98761173356212817</v>
      </c>
      <c r="Q25" s="12">
        <f t="shared" si="2"/>
        <v>0.99380586678106408</v>
      </c>
      <c r="R25" s="12">
        <f t="shared" si="2"/>
        <v>1</v>
      </c>
    </row>
    <row r="26" spans="1:18" s="4" customFormat="1" ht="30.2" customHeight="1" thickTop="1" x14ac:dyDescent="0.2">
      <c r="A26" s="3"/>
      <c r="C26" s="8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</row>
    <row r="27" spans="1:18" s="4" customFormat="1" ht="30.2" customHeight="1" x14ac:dyDescent="0.2">
      <c r="A27" s="3"/>
      <c r="C27" s="8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</row>
    <row r="28" spans="1:18" s="4" customFormat="1" ht="30.2" customHeight="1" x14ac:dyDescent="0.2">
      <c r="A28" s="3"/>
      <c r="C28" s="8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</row>
    <row r="29" spans="1:18" s="4" customFormat="1" ht="30.2" customHeight="1" x14ac:dyDescent="0.2">
      <c r="A29" s="3"/>
      <c r="C29" s="8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</row>
    <row r="30" spans="1:18" s="4" customFormat="1" ht="30.2" customHeight="1" x14ac:dyDescent="0.2">
      <c r="A30" s="3"/>
      <c r="C30" s="8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</row>
  </sheetData>
  <sheetProtection algorithmName="SHA-512" hashValue="hMzPiHPXJyXOKKHfshS70L5kJ/S+/Y3odbXdXsYChmNN+W1e7m2Bo0Cx/Z6hiIuTBxqSjbaemoBMfiQs0Phd6g==" saltValue="0NF2a+TESGpNFoN9IEQPxg==" spinCount="100000" sheet="1" objects="1" scenarios="1" formatColumns="0" formatRows="0"/>
  <mergeCells count="10">
    <mergeCell ref="A22:C22"/>
    <mergeCell ref="A23:C23"/>
    <mergeCell ref="A24:C24"/>
    <mergeCell ref="A25:C25"/>
    <mergeCell ref="A1:R1"/>
    <mergeCell ref="A2:A3"/>
    <mergeCell ref="B2:B3"/>
    <mergeCell ref="C2:C3"/>
    <mergeCell ref="D2:R2"/>
    <mergeCell ref="A21:B21"/>
  </mergeCells>
  <conditionalFormatting sqref="D3:R3 D21:R21">
    <cfRule type="expression" dxfId="27" priority="14">
      <formula>AND(TODAY()&gt;=#REF!,TODAY()&lt;#REF!)</formula>
    </cfRule>
  </conditionalFormatting>
  <conditionalFormatting sqref="D4:R19">
    <cfRule type="expression" dxfId="26" priority="5">
      <formula>IF(#REF!="f",1)</formula>
    </cfRule>
    <cfRule type="expression" dxfId="25" priority="7">
      <formula>AND(início_da_tarefa&lt;=#REF!,ROUNDDOWN((término_da_tarefa-início_da_tarefa+1)*progresso_da_tarefa,0)+início_da_tarefa-1&gt;=#REF!)</formula>
    </cfRule>
    <cfRule type="expression" dxfId="24" priority="8" stopIfTrue="1">
      <formula>AND(término_da_tarefa&gt;=#REF!,início_da_tarefa&lt;#REF!)</formula>
    </cfRule>
  </conditionalFormatting>
  <conditionalFormatting sqref="D4:R20">
    <cfRule type="expression" dxfId="23" priority="2">
      <formula>AND(TODAY()&gt;=#REF!,TODAY()&lt;#REF!)</formula>
    </cfRule>
  </conditionalFormatting>
  <conditionalFormatting sqref="D4:R21">
    <cfRule type="cellIs" dxfId="22" priority="1" operator="greaterThan">
      <formula>0</formula>
    </cfRule>
  </conditionalFormatting>
  <conditionalFormatting sqref="D20:R20">
    <cfRule type="expression" dxfId="21" priority="3">
      <formula>AND(início_da_tarefa&lt;=#REF!,ROUNDDOWN((término_da_tarefa-início_da_tarefa+1)*progresso_da_tarefa,0)+início_da_tarefa-1&gt;=#REF!)</formula>
    </cfRule>
    <cfRule type="expression" dxfId="20" priority="4" stopIfTrue="1">
      <formula>AND(término_da_tarefa&gt;=#REF!,início_da_tarefa&lt;#REF!)</formula>
    </cfRule>
  </conditionalFormatting>
  <conditionalFormatting sqref="D21:R21">
    <cfRule type="expression" dxfId="19" priority="13">
      <formula>IF(#REF!="f",1)</formula>
    </cfRule>
    <cfRule type="expression" dxfId="18" priority="15">
      <formula>AND(início_da_tarefa&lt;=#REF!,ROUNDDOWN((término_da_tarefa-início_da_tarefa+1)*progresso_da_tarefa,0)+início_da_tarefa-1&gt;=#REF!)</formula>
    </cfRule>
    <cfRule type="expression" dxfId="17" priority="16" stopIfTrue="1">
      <formula>AND(término_da_tarefa&gt;=#REF!,início_da_tarefa&lt;#REF!)</formula>
    </cfRule>
  </conditionalFormatting>
  <printOptions horizontalCentered="1"/>
  <pageMargins left="0.39370078740157483" right="0.39370078740157483" top="0.78740157480314965" bottom="0.78740157480314965" header="0.31496062992125984" footer="0.31496062992125984"/>
  <pageSetup paperSize="8" scale="67" fitToHeight="0" orientation="landscape" r:id="rId1"/>
  <headerFooter scaleWithDoc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2657-AE34-4789-91F5-408CDC850E9D}">
  <sheetPr>
    <tabColor rgb="FF207245"/>
    <pageSetUpPr fitToPage="1"/>
  </sheetPr>
  <dimension ref="A1:U30"/>
  <sheetViews>
    <sheetView showGridLines="0" showRuler="0" zoomScale="85" zoomScaleNormal="85" zoomScaleSheetLayoutView="40" zoomScalePageLayoutView="70" workbookViewId="0">
      <pane xSplit="5" ySplit="3" topLeftCell="P10" activePane="bottomRight" state="frozen"/>
      <selection pane="topRight" activeCell="F1" sqref="F1"/>
      <selection pane="bottomLeft" activeCell="A4" sqref="A4"/>
      <selection pane="bottomRight" activeCell="R17" sqref="R17"/>
    </sheetView>
  </sheetViews>
  <sheetFormatPr defaultColWidth="9.140625" defaultRowHeight="30.2" customHeight="1" x14ac:dyDescent="0.25"/>
  <cols>
    <col min="1" max="1" width="5.7109375" style="2" customWidth="1"/>
    <col min="2" max="2" width="47.28515625" customWidth="1"/>
    <col min="3" max="3" width="10.42578125" style="1" customWidth="1"/>
    <col min="4" max="4" width="10.42578125" customWidth="1"/>
    <col min="5" max="5" width="17.7109375" style="9" bestFit="1" customWidth="1"/>
    <col min="6" max="6" width="14.7109375" style="6" hidden="1" customWidth="1"/>
    <col min="7" max="21" width="14.7109375" style="6" customWidth="1"/>
  </cols>
  <sheetData>
    <row r="1" spans="1:21" s="4" customFormat="1" ht="54" customHeight="1" x14ac:dyDescent="0.2">
      <c r="A1" s="49" t="s">
        <v>55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1"/>
    </row>
    <row r="2" spans="1:21" s="6" customFormat="1" ht="20.100000000000001" customHeight="1" x14ac:dyDescent="0.25">
      <c r="A2" s="52"/>
      <c r="B2" s="54" t="s">
        <v>2</v>
      </c>
      <c r="C2" s="63" t="s">
        <v>0</v>
      </c>
      <c r="D2" s="63" t="s">
        <v>1</v>
      </c>
      <c r="E2" s="56" t="s">
        <v>41</v>
      </c>
      <c r="F2" s="58">
        <v>2024</v>
      </c>
      <c r="G2" s="59"/>
      <c r="H2" s="59"/>
      <c r="I2" s="59"/>
      <c r="J2" s="59"/>
      <c r="K2" s="59"/>
      <c r="L2" s="59"/>
      <c r="M2" s="59"/>
      <c r="N2" s="59"/>
      <c r="O2" s="59"/>
      <c r="P2" s="59"/>
      <c r="Q2" s="60"/>
      <c r="R2" s="58">
        <v>2025</v>
      </c>
      <c r="S2" s="59"/>
      <c r="T2" s="59"/>
      <c r="U2" s="60"/>
    </row>
    <row r="3" spans="1:21" s="10" customFormat="1" ht="20.100000000000001" customHeight="1" thickBot="1" x14ac:dyDescent="0.3">
      <c r="A3" s="53"/>
      <c r="B3" s="55"/>
      <c r="C3" s="64"/>
      <c r="D3" s="64"/>
      <c r="E3" s="57"/>
      <c r="F3" s="29" t="s">
        <v>43</v>
      </c>
      <c r="G3" s="29" t="s">
        <v>44</v>
      </c>
      <c r="H3" s="29" t="s">
        <v>45</v>
      </c>
      <c r="I3" s="29" t="s">
        <v>46</v>
      </c>
      <c r="J3" s="29" t="s">
        <v>47</v>
      </c>
      <c r="K3" s="29" t="s">
        <v>48</v>
      </c>
      <c r="L3" s="29" t="s">
        <v>49</v>
      </c>
      <c r="M3" s="31" t="s">
        <v>50</v>
      </c>
      <c r="N3" s="31" t="s">
        <v>51</v>
      </c>
      <c r="O3" s="29" t="s">
        <v>52</v>
      </c>
      <c r="P3" s="29" t="s">
        <v>53</v>
      </c>
      <c r="Q3" s="31" t="s">
        <v>54</v>
      </c>
      <c r="R3" s="31" t="s">
        <v>43</v>
      </c>
      <c r="S3" s="31" t="s">
        <v>44</v>
      </c>
      <c r="T3" s="31" t="s">
        <v>45</v>
      </c>
      <c r="U3" s="29" t="s">
        <v>46</v>
      </c>
    </row>
    <row r="4" spans="1:21" s="20" customFormat="1" ht="50.1" customHeight="1" thickTop="1" thickBot="1" x14ac:dyDescent="0.3">
      <c r="A4" s="15" t="s">
        <v>3</v>
      </c>
      <c r="B4" s="16" t="s">
        <v>20</v>
      </c>
      <c r="C4" s="17">
        <v>45323</v>
      </c>
      <c r="D4" s="17">
        <v>45378</v>
      </c>
      <c r="E4" s="18">
        <v>898723.56</v>
      </c>
      <c r="F4" s="19"/>
      <c r="G4" s="19">
        <v>0.5</v>
      </c>
      <c r="H4" s="19">
        <v>0.5</v>
      </c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</row>
    <row r="5" spans="1:21" s="20" customFormat="1" ht="50.1" customHeight="1" thickTop="1" thickBot="1" x14ac:dyDescent="0.3">
      <c r="A5" s="15" t="s">
        <v>4</v>
      </c>
      <c r="B5" s="16" t="s">
        <v>21</v>
      </c>
      <c r="C5" s="17">
        <v>45379</v>
      </c>
      <c r="D5" s="17">
        <v>45406</v>
      </c>
      <c r="E5" s="18">
        <v>84803.48</v>
      </c>
      <c r="F5" s="19"/>
      <c r="G5" s="19"/>
      <c r="H5" s="19"/>
      <c r="I5" s="19">
        <v>0.9</v>
      </c>
      <c r="J5" s="19"/>
      <c r="K5" s="19"/>
      <c r="L5" s="19"/>
      <c r="M5" s="19"/>
      <c r="N5" s="19"/>
      <c r="O5" s="19"/>
      <c r="P5" s="19"/>
      <c r="Q5" s="19"/>
      <c r="R5" s="19">
        <v>0.1</v>
      </c>
      <c r="S5" s="19"/>
      <c r="T5" s="19"/>
      <c r="U5" s="19"/>
    </row>
    <row r="6" spans="1:21" s="20" customFormat="1" ht="50.1" customHeight="1" thickTop="1" thickBot="1" x14ac:dyDescent="0.3">
      <c r="A6" s="15" t="s">
        <v>5</v>
      </c>
      <c r="B6" s="16" t="s">
        <v>22</v>
      </c>
      <c r="C6" s="17">
        <v>45379</v>
      </c>
      <c r="D6" s="17">
        <v>45499</v>
      </c>
      <c r="E6" s="18">
        <v>1635404.34</v>
      </c>
      <c r="F6" s="19"/>
      <c r="G6" s="19"/>
      <c r="H6" s="19"/>
      <c r="I6" s="19">
        <v>0.25</v>
      </c>
      <c r="J6" s="19">
        <v>0.25</v>
      </c>
      <c r="K6" s="19">
        <v>0.25</v>
      </c>
      <c r="L6" s="19">
        <v>0.2</v>
      </c>
      <c r="M6" s="19"/>
      <c r="N6" s="19"/>
      <c r="O6" s="19">
        <v>0.05</v>
      </c>
      <c r="P6" s="19"/>
      <c r="Q6" s="19"/>
      <c r="R6" s="19"/>
      <c r="S6" s="19"/>
      <c r="T6" s="19"/>
      <c r="U6" s="19"/>
    </row>
    <row r="7" spans="1:21" s="20" customFormat="1" ht="50.1" customHeight="1" thickTop="1" thickBot="1" x14ac:dyDescent="0.3">
      <c r="A7" s="15" t="s">
        <v>6</v>
      </c>
      <c r="B7" s="16" t="s">
        <v>23</v>
      </c>
      <c r="C7" s="17">
        <v>45379</v>
      </c>
      <c r="D7" s="17">
        <v>45777</v>
      </c>
      <c r="E7" s="18">
        <v>2542601.15</v>
      </c>
      <c r="F7" s="19"/>
      <c r="G7" s="19"/>
      <c r="H7" s="19"/>
      <c r="I7" s="19">
        <v>0.2</v>
      </c>
      <c r="J7" s="19">
        <v>0.1</v>
      </c>
      <c r="K7" s="19">
        <v>0.1</v>
      </c>
      <c r="L7" s="19">
        <v>0.1</v>
      </c>
      <c r="M7" s="19">
        <v>0.1</v>
      </c>
      <c r="N7" s="19">
        <v>0.1</v>
      </c>
      <c r="O7" s="19"/>
      <c r="P7" s="19"/>
      <c r="Q7" s="19"/>
      <c r="R7" s="19">
        <v>0.1</v>
      </c>
      <c r="S7" s="19">
        <v>0.1</v>
      </c>
      <c r="T7" s="19">
        <v>0.05</v>
      </c>
      <c r="U7" s="19">
        <v>0.05</v>
      </c>
    </row>
    <row r="8" spans="1:21" s="20" customFormat="1" ht="50.1" customHeight="1" thickTop="1" thickBot="1" x14ac:dyDescent="0.3">
      <c r="A8" s="15" t="s">
        <v>7</v>
      </c>
      <c r="B8" s="16" t="s">
        <v>24</v>
      </c>
      <c r="C8" s="17">
        <v>45495</v>
      </c>
      <c r="D8" s="17">
        <v>45548</v>
      </c>
      <c r="E8" s="18">
        <v>274130.58</v>
      </c>
      <c r="F8" s="19"/>
      <c r="G8" s="19"/>
      <c r="H8" s="19"/>
      <c r="I8" s="19"/>
      <c r="J8" s="19"/>
      <c r="K8" s="19"/>
      <c r="L8" s="19"/>
      <c r="M8" s="19"/>
      <c r="N8" s="19"/>
      <c r="O8" s="19">
        <v>0.5</v>
      </c>
      <c r="P8" s="19">
        <v>0.5</v>
      </c>
      <c r="Q8" s="19"/>
      <c r="R8" s="19"/>
      <c r="S8" s="19"/>
      <c r="T8" s="19"/>
      <c r="U8" s="19"/>
    </row>
    <row r="9" spans="1:21" s="20" customFormat="1" ht="50.1" customHeight="1" thickTop="1" thickBot="1" x14ac:dyDescent="0.3">
      <c r="A9" s="15" t="s">
        <v>8</v>
      </c>
      <c r="B9" s="16" t="s">
        <v>25</v>
      </c>
      <c r="C9" s="17">
        <v>45534</v>
      </c>
      <c r="D9" s="17">
        <v>45574</v>
      </c>
      <c r="E9" s="18">
        <v>178209.84</v>
      </c>
      <c r="F9" s="19"/>
      <c r="G9" s="19"/>
      <c r="H9" s="19"/>
      <c r="I9" s="19"/>
      <c r="J9" s="19"/>
      <c r="K9" s="19"/>
      <c r="L9" s="19"/>
      <c r="M9" s="19">
        <v>1</v>
      </c>
      <c r="N9" s="19"/>
      <c r="O9" s="19"/>
      <c r="P9" s="19"/>
      <c r="Q9" s="19"/>
      <c r="R9" s="19"/>
      <c r="S9" s="19"/>
      <c r="T9" s="19"/>
      <c r="U9" s="19"/>
    </row>
    <row r="10" spans="1:21" s="20" customFormat="1" ht="50.1" customHeight="1" thickTop="1" thickBot="1" x14ac:dyDescent="0.3">
      <c r="A10" s="15" t="s">
        <v>9</v>
      </c>
      <c r="B10" s="16" t="s">
        <v>26</v>
      </c>
      <c r="C10" s="21">
        <v>45351</v>
      </c>
      <c r="D10" s="21">
        <v>45596</v>
      </c>
      <c r="E10" s="22">
        <v>6770043.5499999998</v>
      </c>
      <c r="F10" s="23"/>
      <c r="G10" s="23"/>
      <c r="H10" s="23">
        <v>0.12</v>
      </c>
      <c r="I10" s="23">
        <v>0.12</v>
      </c>
      <c r="J10" s="23">
        <v>0.12</v>
      </c>
      <c r="K10" s="23">
        <v>0.12</v>
      </c>
      <c r="L10" s="23">
        <v>0.12</v>
      </c>
      <c r="M10" s="23">
        <v>0.12</v>
      </c>
      <c r="N10" s="23">
        <v>0.14000000000000001</v>
      </c>
      <c r="O10" s="23">
        <v>0.14000000000000001</v>
      </c>
      <c r="P10" s="23"/>
      <c r="Q10" s="23"/>
      <c r="R10" s="23"/>
      <c r="S10" s="23"/>
      <c r="T10" s="23"/>
      <c r="U10" s="23"/>
    </row>
    <row r="11" spans="1:21" s="20" customFormat="1" ht="50.1" customHeight="1" thickTop="1" thickBot="1" x14ac:dyDescent="0.3">
      <c r="A11" s="15" t="s">
        <v>10</v>
      </c>
      <c r="B11" s="32" t="s">
        <v>27</v>
      </c>
      <c r="C11" s="21">
        <v>45435</v>
      </c>
      <c r="D11" s="21">
        <v>45462</v>
      </c>
      <c r="E11" s="22">
        <v>887769.24</v>
      </c>
      <c r="F11" s="23"/>
      <c r="G11" s="23"/>
      <c r="H11" s="23"/>
      <c r="I11" s="23"/>
      <c r="J11" s="23"/>
      <c r="K11" s="23">
        <v>1</v>
      </c>
      <c r="L11" s="23"/>
      <c r="M11" s="23"/>
      <c r="N11" s="23"/>
      <c r="O11" s="23"/>
      <c r="P11" s="23"/>
      <c r="Q11" s="23"/>
      <c r="R11" s="23"/>
      <c r="S11" s="23"/>
      <c r="T11" s="23"/>
      <c r="U11" s="23"/>
    </row>
    <row r="12" spans="1:21" s="20" customFormat="1" ht="50.1" customHeight="1" thickTop="1" thickBot="1" x14ac:dyDescent="0.3">
      <c r="A12" s="15" t="s">
        <v>11</v>
      </c>
      <c r="B12" s="16" t="s">
        <v>28</v>
      </c>
      <c r="C12" s="21">
        <v>45597</v>
      </c>
      <c r="D12" s="21">
        <v>45624</v>
      </c>
      <c r="E12" s="22">
        <v>52580.86</v>
      </c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>
        <v>1</v>
      </c>
      <c r="Q12" s="23"/>
      <c r="R12" s="23"/>
      <c r="S12" s="23"/>
      <c r="T12" s="23"/>
      <c r="U12" s="23"/>
    </row>
    <row r="13" spans="1:21" s="20" customFormat="1" ht="50.1" customHeight="1" thickTop="1" thickBot="1" x14ac:dyDescent="0.3">
      <c r="A13" s="15" t="s">
        <v>12</v>
      </c>
      <c r="B13" s="16" t="s">
        <v>29</v>
      </c>
      <c r="C13" s="21">
        <v>45597</v>
      </c>
      <c r="D13" s="21">
        <v>45624</v>
      </c>
      <c r="E13" s="22">
        <v>523444.26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>
        <v>1</v>
      </c>
      <c r="Q13" s="23"/>
      <c r="R13" s="23"/>
      <c r="S13" s="23"/>
      <c r="T13" s="23"/>
      <c r="U13" s="23"/>
    </row>
    <row r="14" spans="1:21" s="20" customFormat="1" ht="50.1" customHeight="1" thickTop="1" thickBot="1" x14ac:dyDescent="0.3">
      <c r="A14" s="15" t="s">
        <v>13</v>
      </c>
      <c r="B14" s="16" t="s">
        <v>30</v>
      </c>
      <c r="C14" s="21">
        <v>45413</v>
      </c>
      <c r="D14" s="21">
        <v>45527</v>
      </c>
      <c r="E14" s="22">
        <v>461578.01</v>
      </c>
      <c r="F14" s="23"/>
      <c r="G14" s="23"/>
      <c r="H14" s="23"/>
      <c r="I14" s="23"/>
      <c r="J14" s="23"/>
      <c r="K14" s="23">
        <v>0.2</v>
      </c>
      <c r="L14" s="23">
        <v>0.2</v>
      </c>
      <c r="M14" s="23">
        <v>0.1</v>
      </c>
      <c r="N14" s="23"/>
      <c r="O14" s="23"/>
      <c r="P14" s="23">
        <v>0.5</v>
      </c>
      <c r="Q14" s="23"/>
      <c r="R14" s="23"/>
      <c r="S14" s="23"/>
      <c r="T14" s="23"/>
      <c r="U14" s="23"/>
    </row>
    <row r="15" spans="1:21" s="20" customFormat="1" ht="50.1" customHeight="1" thickTop="1" thickBot="1" x14ac:dyDescent="0.3">
      <c r="A15" s="15" t="s">
        <v>14</v>
      </c>
      <c r="B15" s="16" t="s">
        <v>31</v>
      </c>
      <c r="C15" s="21">
        <v>45534</v>
      </c>
      <c r="D15" s="21">
        <v>45586</v>
      </c>
      <c r="E15" s="22">
        <v>622620.91</v>
      </c>
      <c r="F15" s="23"/>
      <c r="G15" s="23"/>
      <c r="H15" s="23"/>
      <c r="I15" s="23"/>
      <c r="J15" s="23"/>
      <c r="K15" s="23"/>
      <c r="L15" s="23"/>
      <c r="M15" s="23"/>
      <c r="N15" s="23">
        <v>0.6</v>
      </c>
      <c r="O15" s="23">
        <v>0.4</v>
      </c>
      <c r="P15" s="23"/>
      <c r="Q15" s="23"/>
      <c r="R15" s="23"/>
      <c r="S15" s="23"/>
      <c r="T15" s="23"/>
      <c r="U15" s="23"/>
    </row>
    <row r="16" spans="1:21" s="20" customFormat="1" ht="50.1" customHeight="1" thickTop="1" thickBot="1" x14ac:dyDescent="0.3">
      <c r="A16" s="15" t="s">
        <v>15</v>
      </c>
      <c r="B16" s="16" t="s">
        <v>32</v>
      </c>
      <c r="C16" s="26">
        <v>45534</v>
      </c>
      <c r="D16" s="26">
        <v>45608</v>
      </c>
      <c r="E16" s="22">
        <v>657003.12</v>
      </c>
      <c r="F16" s="23"/>
      <c r="G16" s="23"/>
      <c r="H16" s="23"/>
      <c r="I16" s="23"/>
      <c r="J16" s="23"/>
      <c r="K16" s="23">
        <v>0.4</v>
      </c>
      <c r="L16" s="23">
        <v>0.4</v>
      </c>
      <c r="M16" s="23">
        <v>0.2</v>
      </c>
      <c r="N16" s="23"/>
      <c r="O16" s="23"/>
      <c r="P16" s="23"/>
      <c r="Q16" s="23"/>
      <c r="R16" s="23"/>
      <c r="S16" s="23"/>
      <c r="T16" s="23"/>
      <c r="U16" s="23"/>
    </row>
    <row r="17" spans="1:21" s="20" customFormat="1" ht="50.1" customHeight="1" thickTop="1" thickBot="1" x14ac:dyDescent="0.3">
      <c r="A17" s="15" t="s">
        <v>16</v>
      </c>
      <c r="B17" s="32" t="s">
        <v>33</v>
      </c>
      <c r="C17" s="21">
        <v>45628</v>
      </c>
      <c r="D17" s="21">
        <v>45709</v>
      </c>
      <c r="E17" s="22">
        <v>2062622.9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>
        <v>0.4</v>
      </c>
      <c r="R17" s="23">
        <v>0.4</v>
      </c>
      <c r="S17" s="23">
        <v>0.2</v>
      </c>
      <c r="T17" s="23"/>
      <c r="U17" s="23"/>
    </row>
    <row r="18" spans="1:21" s="20" customFormat="1" ht="50.1" customHeight="1" thickTop="1" thickBot="1" x14ac:dyDescent="0.3">
      <c r="A18" s="15" t="s">
        <v>17</v>
      </c>
      <c r="B18" s="16" t="s">
        <v>34</v>
      </c>
      <c r="C18" s="26">
        <v>45628</v>
      </c>
      <c r="D18" s="21">
        <v>45670</v>
      </c>
      <c r="E18" s="22">
        <v>341854.09</v>
      </c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>
        <v>0.6</v>
      </c>
      <c r="R18" s="23">
        <v>0.4</v>
      </c>
      <c r="S18" s="23"/>
      <c r="T18" s="23"/>
      <c r="U18" s="23"/>
    </row>
    <row r="19" spans="1:21" s="20" customFormat="1" ht="50.1" customHeight="1" thickTop="1" thickBot="1" x14ac:dyDescent="0.3">
      <c r="A19" s="15" t="s">
        <v>18</v>
      </c>
      <c r="B19" s="16" t="s">
        <v>35</v>
      </c>
      <c r="C19" s="26">
        <v>45628</v>
      </c>
      <c r="D19" s="21">
        <v>45680</v>
      </c>
      <c r="E19" s="22">
        <v>322709.95</v>
      </c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>
        <v>0.5</v>
      </c>
      <c r="S19" s="23">
        <v>0.5</v>
      </c>
      <c r="T19" s="23"/>
      <c r="U19" s="23"/>
    </row>
    <row r="20" spans="1:21" s="20" customFormat="1" ht="50.1" customHeight="1" thickTop="1" thickBot="1" x14ac:dyDescent="0.3">
      <c r="A20" s="15" t="s">
        <v>19</v>
      </c>
      <c r="B20" s="16" t="s">
        <v>36</v>
      </c>
      <c r="C20" s="27">
        <v>45628</v>
      </c>
      <c r="D20" s="17">
        <v>45693</v>
      </c>
      <c r="E20" s="18">
        <v>1138921.28</v>
      </c>
      <c r="F20" s="19"/>
      <c r="G20" s="19"/>
      <c r="H20" s="19"/>
      <c r="I20" s="19">
        <v>0.25</v>
      </c>
      <c r="J20" s="19"/>
      <c r="K20" s="19"/>
      <c r="L20" s="19"/>
      <c r="M20" s="19"/>
      <c r="N20" s="19"/>
      <c r="O20" s="19">
        <v>0.5</v>
      </c>
      <c r="P20" s="19">
        <v>0.25</v>
      </c>
      <c r="Q20" s="19"/>
      <c r="R20" s="19"/>
      <c r="S20" s="19"/>
      <c r="T20" s="19"/>
      <c r="U20" s="19"/>
    </row>
    <row r="21" spans="1:21" s="20" customFormat="1" ht="27" customHeight="1" thickTop="1" thickBot="1" x14ac:dyDescent="0.3">
      <c r="A21" s="61" t="s">
        <v>42</v>
      </c>
      <c r="B21" s="62"/>
      <c r="C21" s="62"/>
      <c r="D21" s="62"/>
      <c r="E21" s="18">
        <f>SUM(E4:E20)</f>
        <v>19455021.119999997</v>
      </c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8"/>
    </row>
    <row r="22" spans="1:21" s="4" customFormat="1" ht="18" customHeight="1" thickTop="1" x14ac:dyDescent="0.2">
      <c r="A22" s="3"/>
      <c r="C22" s="34" t="s">
        <v>37</v>
      </c>
      <c r="D22" s="34"/>
      <c r="E22" s="34"/>
      <c r="F22" s="13">
        <f t="array" ref="F22">SUM(F4:F20*IF($E$4:$E$20="",0,$E$4:$E$20))</f>
        <v>0</v>
      </c>
      <c r="G22" s="13">
        <f t="array" ref="G22">SUM(G4:G20*IF($E$4:$E$20="",0,$E$4:$E$20))</f>
        <v>449361.78</v>
      </c>
      <c r="H22" s="13">
        <f t="array" ref="H22">SUM(H4:H20*IF($E$4:$E$20="",0,$E$4:$E$20))</f>
        <v>1261767.0060000001</v>
      </c>
      <c r="I22" s="13">
        <f t="array" ref="I22">SUM(I4:I20*IF($E$4:$E$20="",0,$E$4:$E$20))</f>
        <v>2090829.993</v>
      </c>
      <c r="J22" s="13">
        <f t="array" ref="J22">SUM(J4:J20*IF($E$4:$E$20="",0,$E$4:$E$20))</f>
        <v>1475516.426</v>
      </c>
      <c r="K22" s="13">
        <f t="array" ref="K22">SUM(K4:K20*IF($E$4:$E$20="",0,$E$4:$E$20))</f>
        <v>2718402.5160000003</v>
      </c>
      <c r="L22" s="13">
        <f t="array" ref="L22">SUM(L4:L20*IF($E$4:$E$20="",0,$E$4:$E$20))</f>
        <v>1748863.0589999999</v>
      </c>
      <c r="M22" s="13">
        <f t="array" ref="M22">SUM(M4:M20*IF($E$4:$E$20="",0,$E$4:$E$20))</f>
        <v>1422433.6059999999</v>
      </c>
      <c r="N22" s="13">
        <f t="array" ref="N22">SUM(N4:N20*IF($E$4:$E$20="",0,$E$4:$E$20))</f>
        <v>1575638.7580000001</v>
      </c>
      <c r="O22" s="13">
        <f t="array" ref="O22">SUM(O4:O20*IF($E$4:$E$20="",0,$E$4:$E$20))</f>
        <v>1985150.608</v>
      </c>
      <c r="P22" s="13">
        <f t="array" ref="P22">SUM(P4:P20*IF($E$4:$E$20="",0,$E$4:$E$20))</f>
        <v>1228609.7350000001</v>
      </c>
      <c r="Q22" s="13">
        <f t="array" ref="Q22">SUM(Q4:Q20*IF($E$4:$E$20="",0,$E$4:$E$20))</f>
        <v>1030161.6140000001</v>
      </c>
      <c r="R22" s="13">
        <f t="array" ref="R22">SUM(R4:R20*IF($E$4:$E$20="",0,$E$4:$E$20))</f>
        <v>1385886.2340000002</v>
      </c>
      <c r="S22" s="13">
        <f t="array" ref="S22">SUM(S4:S20*IF($E$4:$E$20="",0,$E$4:$E$20))</f>
        <v>828139.67</v>
      </c>
      <c r="T22" s="13">
        <f t="array" ref="T22">SUM(T4:T20*IF($E$4:$E$20="",0,$E$4:$E$20))</f>
        <v>127130.0575</v>
      </c>
      <c r="U22" s="13">
        <f t="array" ref="U22">SUM(U4:U20*IF($E$4:$E$20="",0,$E$4:$E$20))</f>
        <v>127130.0575</v>
      </c>
    </row>
    <row r="23" spans="1:21" s="4" customFormat="1" ht="18" customHeight="1" x14ac:dyDescent="0.2">
      <c r="A23" s="3"/>
      <c r="C23" s="35" t="s">
        <v>38</v>
      </c>
      <c r="D23" s="35"/>
      <c r="E23" s="35"/>
      <c r="F23" s="11">
        <f>F22/$E$21</f>
        <v>0</v>
      </c>
      <c r="G23" s="11">
        <f t="shared" ref="G23:U23" si="0">G22/$E$21</f>
        <v>2.3097470685243857E-2</v>
      </c>
      <c r="H23" s="11">
        <f t="shared" si="0"/>
        <v>6.4855596825998216E-2</v>
      </c>
      <c r="I23" s="11">
        <f t="shared" si="0"/>
        <v>0.10746994208351701</v>
      </c>
      <c r="J23" s="11">
        <f t="shared" si="0"/>
        <v>7.5842447916088421E-2</v>
      </c>
      <c r="K23" s="11">
        <f t="shared" si="0"/>
        <v>0.13972755409684184</v>
      </c>
      <c r="L23" s="11">
        <f t="shared" si="0"/>
        <v>8.9892632252254273E-2</v>
      </c>
      <c r="M23" s="11">
        <f t="shared" si="0"/>
        <v>7.3113958459686323E-2</v>
      </c>
      <c r="N23" s="11">
        <f t="shared" si="0"/>
        <v>8.0988797096715789E-2</v>
      </c>
      <c r="O23" s="11">
        <f t="shared" si="0"/>
        <v>0.10203795697549982</v>
      </c>
      <c r="P23" s="11">
        <f t="shared" si="0"/>
        <v>6.3151292790783686E-2</v>
      </c>
      <c r="Q23" s="11">
        <f t="shared" si="0"/>
        <v>5.2950937839948239E-2</v>
      </c>
      <c r="R23" s="11">
        <f t="shared" si="0"/>
        <v>7.1235401156943101E-2</v>
      </c>
      <c r="S23" s="11">
        <f t="shared" si="0"/>
        <v>4.2566886198271071E-2</v>
      </c>
      <c r="T23" s="11">
        <f t="shared" si="0"/>
        <v>6.5345628111042635E-3</v>
      </c>
      <c r="U23" s="11">
        <f t="shared" si="0"/>
        <v>6.5345628111042635E-3</v>
      </c>
    </row>
    <row r="24" spans="1:21" s="4" customFormat="1" ht="18" customHeight="1" x14ac:dyDescent="0.2">
      <c r="A24" s="3"/>
      <c r="C24" s="35" t="s">
        <v>39</v>
      </c>
      <c r="D24" s="35"/>
      <c r="E24" s="35"/>
      <c r="F24" s="14">
        <f>F22</f>
        <v>0</v>
      </c>
      <c r="G24" s="14">
        <f>F24+G22</f>
        <v>449361.78</v>
      </c>
      <c r="H24" s="14">
        <f t="shared" ref="H24:U24" si="1">G24+H22</f>
        <v>1711128.7860000001</v>
      </c>
      <c r="I24" s="14">
        <f t="shared" si="1"/>
        <v>3801958.7790000001</v>
      </c>
      <c r="J24" s="14">
        <f t="shared" si="1"/>
        <v>5277475.2050000001</v>
      </c>
      <c r="K24" s="14">
        <f t="shared" si="1"/>
        <v>7995877.7210000008</v>
      </c>
      <c r="L24" s="14">
        <f t="shared" si="1"/>
        <v>9744740.7800000012</v>
      </c>
      <c r="M24" s="14">
        <f t="shared" si="1"/>
        <v>11167174.386000002</v>
      </c>
      <c r="N24" s="14">
        <f t="shared" si="1"/>
        <v>12742813.144000001</v>
      </c>
      <c r="O24" s="14">
        <f t="shared" si="1"/>
        <v>14727963.752</v>
      </c>
      <c r="P24" s="14">
        <f t="shared" si="1"/>
        <v>15956573.487</v>
      </c>
      <c r="Q24" s="14">
        <f t="shared" si="1"/>
        <v>16986735.101</v>
      </c>
      <c r="R24" s="14">
        <f t="shared" si="1"/>
        <v>18372621.335000001</v>
      </c>
      <c r="S24" s="14">
        <f t="shared" si="1"/>
        <v>19200761.005000003</v>
      </c>
      <c r="T24" s="14">
        <f t="shared" si="1"/>
        <v>19327891.062500004</v>
      </c>
      <c r="U24" s="14">
        <f t="shared" si="1"/>
        <v>19455021.120000005</v>
      </c>
    </row>
    <row r="25" spans="1:21" s="4" customFormat="1" ht="18" customHeight="1" thickBot="1" x14ac:dyDescent="0.25">
      <c r="A25" s="3"/>
      <c r="C25" s="33" t="s">
        <v>40</v>
      </c>
      <c r="D25" s="33"/>
      <c r="E25" s="33"/>
      <c r="F25" s="12">
        <f>F23</f>
        <v>0</v>
      </c>
      <c r="G25" s="12">
        <f>F25+G23</f>
        <v>2.3097470685243857E-2</v>
      </c>
      <c r="H25" s="12">
        <f t="shared" ref="H25:U25" si="2">G25+H23</f>
        <v>8.7953067511242072E-2</v>
      </c>
      <c r="I25" s="12">
        <f t="shared" si="2"/>
        <v>0.19542300959475908</v>
      </c>
      <c r="J25" s="12">
        <f t="shared" si="2"/>
        <v>0.27126545751084752</v>
      </c>
      <c r="K25" s="12">
        <f t="shared" si="2"/>
        <v>0.41099301160768936</v>
      </c>
      <c r="L25" s="12">
        <f t="shared" si="2"/>
        <v>0.50088564385994361</v>
      </c>
      <c r="M25" s="12">
        <f t="shared" si="2"/>
        <v>0.57399960231962988</v>
      </c>
      <c r="N25" s="12">
        <f t="shared" si="2"/>
        <v>0.65498839941634568</v>
      </c>
      <c r="O25" s="12">
        <f t="shared" si="2"/>
        <v>0.75702635639184546</v>
      </c>
      <c r="P25" s="12">
        <f t="shared" si="2"/>
        <v>0.82017764918262914</v>
      </c>
      <c r="Q25" s="12">
        <f t="shared" si="2"/>
        <v>0.87312858702257734</v>
      </c>
      <c r="R25" s="12">
        <f t="shared" si="2"/>
        <v>0.9443639881795205</v>
      </c>
      <c r="S25" s="12">
        <f t="shared" si="2"/>
        <v>0.98693087437779159</v>
      </c>
      <c r="T25" s="12">
        <f t="shared" si="2"/>
        <v>0.99346543718889591</v>
      </c>
      <c r="U25" s="12">
        <f t="shared" si="2"/>
        <v>1.0000000000000002</v>
      </c>
    </row>
    <row r="26" spans="1:21" s="4" customFormat="1" ht="30.2" customHeight="1" thickTop="1" x14ac:dyDescent="0.2">
      <c r="A26" s="3"/>
      <c r="C26" s="5"/>
      <c r="E26" s="8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1" s="4" customFormat="1" ht="30.2" customHeight="1" x14ac:dyDescent="0.2">
      <c r="A27" s="3"/>
      <c r="C27" s="5"/>
      <c r="E27" s="8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</row>
    <row r="28" spans="1:21" s="4" customFormat="1" ht="30.2" customHeight="1" x14ac:dyDescent="0.2">
      <c r="A28" s="3"/>
      <c r="C28" s="5"/>
      <c r="E28" s="8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</row>
    <row r="29" spans="1:21" s="4" customFormat="1" ht="30.2" customHeight="1" x14ac:dyDescent="0.2">
      <c r="A29" s="3"/>
      <c r="C29" s="5"/>
      <c r="E29" s="8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</row>
    <row r="30" spans="1:21" s="4" customFormat="1" ht="30.2" customHeight="1" x14ac:dyDescent="0.2">
      <c r="A30" s="3"/>
      <c r="C30" s="5"/>
      <c r="E30" s="8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</row>
  </sheetData>
  <mergeCells count="9">
    <mergeCell ref="A21:D21"/>
    <mergeCell ref="A2:A3"/>
    <mergeCell ref="F2:Q2"/>
    <mergeCell ref="R2:U2"/>
    <mergeCell ref="A1:U1"/>
    <mergeCell ref="B2:B3"/>
    <mergeCell ref="C2:C3"/>
    <mergeCell ref="D2:D3"/>
    <mergeCell ref="E2:E3"/>
  </mergeCells>
  <conditionalFormatting sqref="F3:U19 F21:U21">
    <cfRule type="expression" dxfId="16" priority="61">
      <formula>AND(TODAY()&gt;=#REF!,TODAY()&lt;#REF!)</formula>
    </cfRule>
  </conditionalFormatting>
  <conditionalFormatting sqref="F4:U19 F21:U21">
    <cfRule type="expression" dxfId="15" priority="21">
      <formula>IF(#REF!="f",1)</formula>
    </cfRule>
    <cfRule type="expression" dxfId="14" priority="62">
      <formula>AND(início_da_tarefa&lt;=#REF!,ROUNDDOWN((término_da_tarefa-início_da_tarefa+1)*progresso_da_tarefa,0)+início_da_tarefa-1&gt;=#REF!)</formula>
    </cfRule>
    <cfRule type="expression" dxfId="13" priority="63" stopIfTrue="1">
      <formula>AND(término_da_tarefa&gt;=#REF!,início_da_tarefa&lt;#REF!)</formula>
    </cfRule>
  </conditionalFormatting>
  <conditionalFormatting sqref="F4:U21">
    <cfRule type="cellIs" dxfId="12" priority="1" operator="greaterThan">
      <formula>0</formula>
    </cfRule>
  </conditionalFormatting>
  <conditionalFormatting sqref="F20:U20">
    <cfRule type="expression" dxfId="11" priority="3">
      <formula>AND(TODAY()&gt;=#REF!,TODAY()&lt;#REF!)</formula>
    </cfRule>
    <cfRule type="expression" dxfId="10" priority="4">
      <formula>AND(início_da_tarefa&lt;=#REF!,ROUNDDOWN((término_da_tarefa-início_da_tarefa+1)*progresso_da_tarefa,0)+início_da_tarefa-1&gt;=#REF!)</formula>
    </cfRule>
    <cfRule type="expression" dxfId="9" priority="5" stopIfTrue="1">
      <formula>AND(término_da_tarefa&gt;=#REF!,início_da_tarefa&lt;#REF!)</formula>
    </cfRule>
  </conditionalFormatting>
  <printOptions horizontalCentered="1"/>
  <pageMargins left="0.39370078740157483" right="0.39370078740157483" top="0.78740157480314965" bottom="0.78740157480314965" header="0.31496062992125984" footer="0.31496062992125984"/>
  <pageSetup paperSize="8" scale="64" fitToHeight="0" orientation="landscape" r:id="rId1"/>
  <headerFooter scaleWithDoc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FC553-3914-47E6-BD85-B488ED9A8959}">
  <sheetPr>
    <tabColor rgb="FF207245"/>
    <pageSetUpPr fitToPage="1"/>
  </sheetPr>
  <dimension ref="A1:U30"/>
  <sheetViews>
    <sheetView showGridLines="0" showRuler="0" zoomScale="85" zoomScaleNormal="85" zoomScaleSheetLayoutView="40" zoomScalePageLayoutView="70" workbookViewId="0">
      <pane xSplit="5" ySplit="3" topLeftCell="G4" activePane="bottomRight" state="frozen"/>
      <selection pane="topRight" activeCell="F1" sqref="F1"/>
      <selection pane="bottomLeft" activeCell="A4" sqref="A4"/>
      <selection pane="bottomRight" activeCell="I20" sqref="I20"/>
    </sheetView>
  </sheetViews>
  <sheetFormatPr defaultColWidth="9.140625" defaultRowHeight="30.2" customHeight="1" x14ac:dyDescent="0.25"/>
  <cols>
    <col min="1" max="1" width="5.7109375" style="2" customWidth="1"/>
    <col min="2" max="2" width="47.28515625" customWidth="1"/>
    <col min="3" max="3" width="10.42578125" style="1" customWidth="1"/>
    <col min="4" max="4" width="10.42578125" customWidth="1"/>
    <col min="5" max="5" width="17" style="9" bestFit="1" customWidth="1"/>
    <col min="6" max="6" width="14.7109375" style="6" hidden="1" customWidth="1"/>
    <col min="7" max="21" width="14.7109375" style="6" customWidth="1"/>
  </cols>
  <sheetData>
    <row r="1" spans="1:21" s="4" customFormat="1" ht="54" customHeight="1" x14ac:dyDescent="0.2">
      <c r="A1" s="49" t="s">
        <v>55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1"/>
    </row>
    <row r="2" spans="1:21" s="6" customFormat="1" ht="20.100000000000001" customHeight="1" x14ac:dyDescent="0.25">
      <c r="A2" s="52"/>
      <c r="B2" s="54" t="s">
        <v>2</v>
      </c>
      <c r="C2" s="63" t="s">
        <v>0</v>
      </c>
      <c r="D2" s="63" t="s">
        <v>1</v>
      </c>
      <c r="E2" s="56" t="s">
        <v>41</v>
      </c>
      <c r="F2" s="58">
        <v>2024</v>
      </c>
      <c r="G2" s="59"/>
      <c r="H2" s="59"/>
      <c r="I2" s="59"/>
      <c r="J2" s="59"/>
      <c r="K2" s="59"/>
      <c r="L2" s="59"/>
      <c r="M2" s="59"/>
      <c r="N2" s="59"/>
      <c r="O2" s="59"/>
      <c r="P2" s="59"/>
      <c r="Q2" s="60"/>
      <c r="R2" s="58">
        <v>2025</v>
      </c>
      <c r="S2" s="59"/>
      <c r="T2" s="59"/>
      <c r="U2" s="60"/>
    </row>
    <row r="3" spans="1:21" s="10" customFormat="1" ht="20.100000000000001" customHeight="1" thickBot="1" x14ac:dyDescent="0.3">
      <c r="A3" s="53"/>
      <c r="B3" s="55"/>
      <c r="C3" s="64"/>
      <c r="D3" s="64"/>
      <c r="E3" s="57"/>
      <c r="F3" s="29" t="s">
        <v>43</v>
      </c>
      <c r="G3" s="29" t="s">
        <v>44</v>
      </c>
      <c r="H3" s="29" t="s">
        <v>45</v>
      </c>
      <c r="I3" s="29" t="s">
        <v>46</v>
      </c>
      <c r="J3" s="29" t="s">
        <v>47</v>
      </c>
      <c r="K3" s="29" t="s">
        <v>48</v>
      </c>
      <c r="L3" s="29" t="s">
        <v>49</v>
      </c>
      <c r="M3" s="29" t="s">
        <v>50</v>
      </c>
      <c r="N3" s="29" t="s">
        <v>51</v>
      </c>
      <c r="O3" s="29" t="s">
        <v>52</v>
      </c>
      <c r="P3" s="29" t="s">
        <v>53</v>
      </c>
      <c r="Q3" s="29" t="s">
        <v>54</v>
      </c>
      <c r="R3" s="29" t="s">
        <v>43</v>
      </c>
      <c r="S3" s="29" t="s">
        <v>44</v>
      </c>
      <c r="T3" s="29" t="s">
        <v>45</v>
      </c>
      <c r="U3" s="29" t="s">
        <v>46</v>
      </c>
    </row>
    <row r="4" spans="1:21" s="20" customFormat="1" ht="50.1" customHeight="1" thickTop="1" thickBot="1" x14ac:dyDescent="0.3">
      <c r="A4" s="15" t="s">
        <v>3</v>
      </c>
      <c r="B4" s="16" t="s">
        <v>20</v>
      </c>
      <c r="C4" s="17">
        <v>45323</v>
      </c>
      <c r="D4" s="17">
        <v>45378</v>
      </c>
      <c r="E4" s="18">
        <v>898723.56</v>
      </c>
      <c r="F4" s="19"/>
      <c r="G4" s="30">
        <f>IF('Cronograma Físico-Financeiro'!G4*'Cronograma Físico-Financeiro'!$E4,'Cronograma Físico-Financeiro'!G4*'Cronograma Físico-Financeiro'!$E4,"")</f>
        <v>449361.78</v>
      </c>
      <c r="H4" s="30">
        <f>IF('Cronograma Físico-Financeiro'!H4*'Cronograma Físico-Financeiro'!$E4,'Cronograma Físico-Financeiro'!H4*'Cronograma Físico-Financeiro'!$E4,"")</f>
        <v>449361.78</v>
      </c>
      <c r="I4" s="30" t="str">
        <f>IF('Cronograma Físico-Financeiro'!I4*'Cronograma Físico-Financeiro'!$E4,'Cronograma Físico-Financeiro'!I4*'Cronograma Físico-Financeiro'!$E4,"")</f>
        <v/>
      </c>
      <c r="J4" s="30" t="str">
        <f>IF('Cronograma Físico-Financeiro'!J4*'Cronograma Físico-Financeiro'!$E4,'Cronograma Físico-Financeiro'!J4*'Cronograma Físico-Financeiro'!$E4,"")</f>
        <v/>
      </c>
      <c r="K4" s="30" t="str">
        <f>IF('Cronograma Físico-Financeiro'!K4*'Cronograma Físico-Financeiro'!$E4,'Cronograma Físico-Financeiro'!K4*'Cronograma Físico-Financeiro'!$E4,"")</f>
        <v/>
      </c>
      <c r="L4" s="30" t="str">
        <f>IF('Cronograma Físico-Financeiro'!L4*'Cronograma Físico-Financeiro'!$E4,'Cronograma Físico-Financeiro'!L4*'Cronograma Físico-Financeiro'!$E4,"")</f>
        <v/>
      </c>
      <c r="M4" s="30" t="str">
        <f>IF('Cronograma Físico-Financeiro'!M4*'Cronograma Físico-Financeiro'!$E4,'Cronograma Físico-Financeiro'!M4*'Cronograma Físico-Financeiro'!$E4,"")</f>
        <v/>
      </c>
      <c r="N4" s="30" t="str">
        <f>IF('Cronograma Físico-Financeiro'!N4*'Cronograma Físico-Financeiro'!$E4,'Cronograma Físico-Financeiro'!N4*'Cronograma Físico-Financeiro'!$E4,"")</f>
        <v/>
      </c>
      <c r="O4" s="30" t="str">
        <f>IF('Cronograma Físico-Financeiro'!O4*'Cronograma Físico-Financeiro'!$E4,'Cronograma Físico-Financeiro'!O4*'Cronograma Físico-Financeiro'!$E4,"")</f>
        <v/>
      </c>
      <c r="P4" s="30" t="str">
        <f>IF('Cronograma Físico-Financeiro'!P4*'Cronograma Físico-Financeiro'!$E4,'Cronograma Físico-Financeiro'!P4*'Cronograma Físico-Financeiro'!$E4,"")</f>
        <v/>
      </c>
      <c r="Q4" s="30" t="str">
        <f>IF('Cronograma Físico-Financeiro'!Q4*'Cronograma Físico-Financeiro'!$E4,'Cronograma Físico-Financeiro'!Q4*'Cronograma Físico-Financeiro'!$E4,"")</f>
        <v/>
      </c>
      <c r="R4" s="30" t="str">
        <f>IF('Cronograma Físico-Financeiro'!R4*'Cronograma Físico-Financeiro'!$E4,'Cronograma Físico-Financeiro'!R4*'Cronograma Físico-Financeiro'!$E4,"")</f>
        <v/>
      </c>
      <c r="S4" s="30" t="str">
        <f>IF('Cronograma Físico-Financeiro'!S4*'Cronograma Físico-Financeiro'!$E4,'Cronograma Físico-Financeiro'!S4*'Cronograma Físico-Financeiro'!$E4,"")</f>
        <v/>
      </c>
      <c r="T4" s="30" t="str">
        <f>IF('Cronograma Físico-Financeiro'!T4*'Cronograma Físico-Financeiro'!$E4,'Cronograma Físico-Financeiro'!T4*'Cronograma Físico-Financeiro'!$E4,"")</f>
        <v/>
      </c>
      <c r="U4" s="30" t="str">
        <f>IF('Cronograma Físico-Financeiro'!U4*'Cronograma Físico-Financeiro'!$E4,'Cronograma Físico-Financeiro'!U4*'Cronograma Físico-Financeiro'!$E4,"")</f>
        <v/>
      </c>
    </row>
    <row r="5" spans="1:21" s="20" customFormat="1" ht="50.1" customHeight="1" thickTop="1" thickBot="1" x14ac:dyDescent="0.3">
      <c r="A5" s="15" t="s">
        <v>4</v>
      </c>
      <c r="B5" s="16" t="s">
        <v>21</v>
      </c>
      <c r="C5" s="17">
        <v>45379</v>
      </c>
      <c r="D5" s="17">
        <v>45406</v>
      </c>
      <c r="E5" s="18">
        <v>84803.48</v>
      </c>
      <c r="F5" s="19"/>
      <c r="G5" s="30" t="str">
        <f>IF('Cronograma Físico-Financeiro'!G5*'Cronograma Físico-Financeiro'!$E5,'Cronograma Físico-Financeiro'!G5*'Cronograma Físico-Financeiro'!$E5,"")</f>
        <v/>
      </c>
      <c r="H5" s="30" t="str">
        <f>IF('Cronograma Físico-Financeiro'!H5*'Cronograma Físico-Financeiro'!$E5,'Cronograma Físico-Financeiro'!H5*'Cronograma Físico-Financeiro'!$E5,"")</f>
        <v/>
      </c>
      <c r="I5" s="30">
        <f>IF('Cronograma Físico-Financeiro'!I5*'Cronograma Físico-Financeiro'!$E5,'Cronograma Físico-Financeiro'!I5*'Cronograma Físico-Financeiro'!$E5,"")</f>
        <v>76323.131999999998</v>
      </c>
      <c r="J5" s="30" t="str">
        <f>IF('Cronograma Físico-Financeiro'!J5*'Cronograma Físico-Financeiro'!$E5,'Cronograma Físico-Financeiro'!J5*'Cronograma Físico-Financeiro'!$E5,"")</f>
        <v/>
      </c>
      <c r="K5" s="30" t="str">
        <f>IF('Cronograma Físico-Financeiro'!K5*'Cronograma Físico-Financeiro'!$E5,'Cronograma Físico-Financeiro'!K5*'Cronograma Físico-Financeiro'!$E5,"")</f>
        <v/>
      </c>
      <c r="L5" s="30" t="str">
        <f>IF('Cronograma Físico-Financeiro'!L5*'Cronograma Físico-Financeiro'!$E5,'Cronograma Físico-Financeiro'!L5*'Cronograma Físico-Financeiro'!$E5,"")</f>
        <v/>
      </c>
      <c r="M5" s="30" t="str">
        <f>IF('Cronograma Físico-Financeiro'!M5*'Cronograma Físico-Financeiro'!$E5,'Cronograma Físico-Financeiro'!M5*'Cronograma Físico-Financeiro'!$E5,"")</f>
        <v/>
      </c>
      <c r="N5" s="30" t="str">
        <f>IF('Cronograma Físico-Financeiro'!N5*'Cronograma Físico-Financeiro'!$E5,'Cronograma Físico-Financeiro'!N5*'Cronograma Físico-Financeiro'!$E5,"")</f>
        <v/>
      </c>
      <c r="O5" s="30" t="str">
        <f>IF('Cronograma Físico-Financeiro'!O5*'Cronograma Físico-Financeiro'!$E5,'Cronograma Físico-Financeiro'!O5*'Cronograma Físico-Financeiro'!$E5,"")</f>
        <v/>
      </c>
      <c r="P5" s="30" t="str">
        <f>IF('Cronograma Físico-Financeiro'!P5*'Cronograma Físico-Financeiro'!$E5,'Cronograma Físico-Financeiro'!P5*'Cronograma Físico-Financeiro'!$E5,"")</f>
        <v/>
      </c>
      <c r="Q5" s="30" t="str">
        <f>IF('Cronograma Físico-Financeiro'!Q5*'Cronograma Físico-Financeiro'!$E5,'Cronograma Físico-Financeiro'!Q5*'Cronograma Físico-Financeiro'!$E5,"")</f>
        <v/>
      </c>
      <c r="R5" s="30">
        <f>IF('Cronograma Físico-Financeiro'!R5*'Cronograma Físico-Financeiro'!$E5,'Cronograma Físico-Financeiro'!R5*'Cronograma Físico-Financeiro'!$E5,"")</f>
        <v>8480.348</v>
      </c>
      <c r="S5" s="30" t="str">
        <f>IF('Cronograma Físico-Financeiro'!S5*'Cronograma Físico-Financeiro'!$E5,'Cronograma Físico-Financeiro'!S5*'Cronograma Físico-Financeiro'!$E5,"")</f>
        <v/>
      </c>
      <c r="T5" s="30" t="str">
        <f>IF('Cronograma Físico-Financeiro'!T5*'Cronograma Físico-Financeiro'!$E5,'Cronograma Físico-Financeiro'!T5*'Cronograma Físico-Financeiro'!$E5,"")</f>
        <v/>
      </c>
      <c r="U5" s="30" t="str">
        <f>IF('Cronograma Físico-Financeiro'!U5*'Cronograma Físico-Financeiro'!$E5,'Cronograma Físico-Financeiro'!U5*'Cronograma Físico-Financeiro'!$E5,"")</f>
        <v/>
      </c>
    </row>
    <row r="6" spans="1:21" s="20" customFormat="1" ht="50.1" customHeight="1" thickTop="1" thickBot="1" x14ac:dyDescent="0.3">
      <c r="A6" s="15" t="s">
        <v>5</v>
      </c>
      <c r="B6" s="16" t="s">
        <v>22</v>
      </c>
      <c r="C6" s="17">
        <v>45379</v>
      </c>
      <c r="D6" s="17">
        <v>45499</v>
      </c>
      <c r="E6" s="18">
        <v>1635404.34</v>
      </c>
      <c r="F6" s="19"/>
      <c r="G6" s="30" t="str">
        <f>IF('Cronograma Físico-Financeiro'!G6*'Cronograma Físico-Financeiro'!$E6,'Cronograma Físico-Financeiro'!G6*'Cronograma Físico-Financeiro'!$E6,"")</f>
        <v/>
      </c>
      <c r="H6" s="30" t="str">
        <f>IF('Cronograma Físico-Financeiro'!H6*'Cronograma Físico-Financeiro'!$E6,'Cronograma Físico-Financeiro'!H6*'Cronograma Físico-Financeiro'!$E6,"")</f>
        <v/>
      </c>
      <c r="I6" s="30">
        <f>IF('Cronograma Físico-Financeiro'!I6*'Cronograma Físico-Financeiro'!$E6,'Cronograma Físico-Financeiro'!I6*'Cronograma Físico-Financeiro'!$E6,"")</f>
        <v>408851.08500000002</v>
      </c>
      <c r="J6" s="30">
        <f>IF('Cronograma Físico-Financeiro'!J6*'Cronograma Físico-Financeiro'!$E6,'Cronograma Físico-Financeiro'!J6*'Cronograma Físico-Financeiro'!$E6,"")</f>
        <v>408851.08500000002</v>
      </c>
      <c r="K6" s="30">
        <f>IF('Cronograma Físico-Financeiro'!K6*'Cronograma Físico-Financeiro'!$E6,'Cronograma Físico-Financeiro'!K6*'Cronograma Físico-Financeiro'!$E6,"")</f>
        <v>408851.08500000002</v>
      </c>
      <c r="L6" s="30">
        <f>IF('Cronograma Físico-Financeiro'!L6*'Cronograma Físico-Financeiro'!$E6,'Cronograma Físico-Financeiro'!L6*'Cronograma Físico-Financeiro'!$E6,"")</f>
        <v>327080.86800000002</v>
      </c>
      <c r="M6" s="30" t="str">
        <f>IF('Cronograma Físico-Financeiro'!M6*'Cronograma Físico-Financeiro'!$E6,'Cronograma Físico-Financeiro'!M6*'Cronograma Físico-Financeiro'!$E6,"")</f>
        <v/>
      </c>
      <c r="N6" s="30" t="str">
        <f>IF('Cronograma Físico-Financeiro'!N6*'Cronograma Físico-Financeiro'!$E6,'Cronograma Físico-Financeiro'!N6*'Cronograma Físico-Financeiro'!$E6,"")</f>
        <v/>
      </c>
      <c r="O6" s="30">
        <f>IF('Cronograma Físico-Financeiro'!O6*'Cronograma Físico-Financeiro'!$E6,'Cronograma Físico-Financeiro'!O6*'Cronograma Físico-Financeiro'!$E6,"")</f>
        <v>81770.217000000004</v>
      </c>
      <c r="P6" s="30" t="str">
        <f>IF('Cronograma Físico-Financeiro'!P6*'Cronograma Físico-Financeiro'!$E6,'Cronograma Físico-Financeiro'!P6*'Cronograma Físico-Financeiro'!$E6,"")</f>
        <v/>
      </c>
      <c r="Q6" s="30" t="str">
        <f>IF('Cronograma Físico-Financeiro'!Q6*'Cronograma Físico-Financeiro'!$E6,'Cronograma Físico-Financeiro'!Q6*'Cronograma Físico-Financeiro'!$E6,"")</f>
        <v/>
      </c>
      <c r="R6" s="30" t="str">
        <f>IF('Cronograma Físico-Financeiro'!R6*'Cronograma Físico-Financeiro'!$E6,'Cronograma Físico-Financeiro'!R6*'Cronograma Físico-Financeiro'!$E6,"")</f>
        <v/>
      </c>
      <c r="S6" s="30" t="str">
        <f>IF('Cronograma Físico-Financeiro'!S6*'Cronograma Físico-Financeiro'!$E6,'Cronograma Físico-Financeiro'!S6*'Cronograma Físico-Financeiro'!$E6,"")</f>
        <v/>
      </c>
      <c r="T6" s="30" t="str">
        <f>IF('Cronograma Físico-Financeiro'!T6*'Cronograma Físico-Financeiro'!$E6,'Cronograma Físico-Financeiro'!T6*'Cronograma Físico-Financeiro'!$E6,"")</f>
        <v/>
      </c>
      <c r="U6" s="30" t="str">
        <f>IF('Cronograma Físico-Financeiro'!U6*'Cronograma Físico-Financeiro'!$E6,'Cronograma Físico-Financeiro'!U6*'Cronograma Físico-Financeiro'!$E6,"")</f>
        <v/>
      </c>
    </row>
    <row r="7" spans="1:21" s="20" customFormat="1" ht="50.1" customHeight="1" thickTop="1" thickBot="1" x14ac:dyDescent="0.3">
      <c r="A7" s="15" t="s">
        <v>6</v>
      </c>
      <c r="B7" s="16" t="s">
        <v>23</v>
      </c>
      <c r="C7" s="17">
        <v>45379</v>
      </c>
      <c r="D7" s="17">
        <v>45777</v>
      </c>
      <c r="E7" s="18">
        <v>2542601.15</v>
      </c>
      <c r="F7" s="19"/>
      <c r="G7" s="30" t="str">
        <f>IF('Cronograma Físico-Financeiro'!G7*'Cronograma Físico-Financeiro'!$E7,'Cronograma Físico-Financeiro'!G7*'Cronograma Físico-Financeiro'!$E7,"")</f>
        <v/>
      </c>
      <c r="H7" s="30" t="str">
        <f>IF('Cronograma Físico-Financeiro'!H7*'Cronograma Físico-Financeiro'!$E7,'Cronograma Físico-Financeiro'!H7*'Cronograma Físico-Financeiro'!$E7,"")</f>
        <v/>
      </c>
      <c r="I7" s="30">
        <f>IF('Cronograma Físico-Financeiro'!I7*'Cronograma Físico-Financeiro'!$E7,'Cronograma Físico-Financeiro'!I7*'Cronograma Físico-Financeiro'!$E7,"")</f>
        <v>508520.23</v>
      </c>
      <c r="J7" s="30">
        <f>IF('Cronograma Físico-Financeiro'!J7*'Cronograma Físico-Financeiro'!$E7,'Cronograma Físico-Financeiro'!J7*'Cronograma Físico-Financeiro'!$E7,"")</f>
        <v>254260.11499999999</v>
      </c>
      <c r="K7" s="30">
        <f>IF('Cronograma Físico-Financeiro'!K7*'Cronograma Físico-Financeiro'!$E7,'Cronograma Físico-Financeiro'!K7*'Cronograma Físico-Financeiro'!$E7,"")</f>
        <v>254260.11499999999</v>
      </c>
      <c r="L7" s="30">
        <f>IF('Cronograma Físico-Financeiro'!L7*'Cronograma Físico-Financeiro'!$E7,'Cronograma Físico-Financeiro'!L7*'Cronograma Físico-Financeiro'!$E7,"")</f>
        <v>254260.11499999999</v>
      </c>
      <c r="M7" s="30">
        <f>IF('Cronograma Físico-Financeiro'!M7*'Cronograma Físico-Financeiro'!$E7,'Cronograma Físico-Financeiro'!M7*'Cronograma Físico-Financeiro'!$E7,"")</f>
        <v>254260.11499999999</v>
      </c>
      <c r="N7" s="30">
        <f>IF('Cronograma Físico-Financeiro'!N7*'Cronograma Físico-Financeiro'!$E7,'Cronograma Físico-Financeiro'!N7*'Cronograma Físico-Financeiro'!$E7,"")</f>
        <v>254260.11499999999</v>
      </c>
      <c r="O7" s="30" t="str">
        <f>IF('Cronograma Físico-Financeiro'!O7*'Cronograma Físico-Financeiro'!$E7,'Cronograma Físico-Financeiro'!O7*'Cronograma Físico-Financeiro'!$E7,"")</f>
        <v/>
      </c>
      <c r="P7" s="30" t="str">
        <f>IF('Cronograma Físico-Financeiro'!P7*'Cronograma Físico-Financeiro'!$E7,'Cronograma Físico-Financeiro'!P7*'Cronograma Físico-Financeiro'!$E7,"")</f>
        <v/>
      </c>
      <c r="Q7" s="30" t="str">
        <f>IF('Cronograma Físico-Financeiro'!Q7*'Cronograma Físico-Financeiro'!$E7,'Cronograma Físico-Financeiro'!Q7*'Cronograma Físico-Financeiro'!$E7,"")</f>
        <v/>
      </c>
      <c r="R7" s="30">
        <f>IF('Cronograma Físico-Financeiro'!R7*'Cronograma Físico-Financeiro'!$E7,'Cronograma Físico-Financeiro'!R7*'Cronograma Físico-Financeiro'!$E7,"")</f>
        <v>254260.11499999999</v>
      </c>
      <c r="S7" s="30">
        <f>IF('Cronograma Físico-Financeiro'!S7*'Cronograma Físico-Financeiro'!$E7,'Cronograma Físico-Financeiro'!S7*'Cronograma Físico-Financeiro'!$E7,"")</f>
        <v>254260.11499999999</v>
      </c>
      <c r="T7" s="30">
        <f>IF('Cronograma Físico-Financeiro'!T7*'Cronograma Físico-Financeiro'!$E7,'Cronograma Físico-Financeiro'!T7*'Cronograma Físico-Financeiro'!$E7,"")</f>
        <v>127130.0575</v>
      </c>
      <c r="U7" s="30">
        <f>IF('Cronograma Físico-Financeiro'!U7*'Cronograma Físico-Financeiro'!$E7,'Cronograma Físico-Financeiro'!U7*'Cronograma Físico-Financeiro'!$E7,"")</f>
        <v>127130.0575</v>
      </c>
    </row>
    <row r="8" spans="1:21" s="20" customFormat="1" ht="50.1" customHeight="1" thickTop="1" thickBot="1" x14ac:dyDescent="0.3">
      <c r="A8" s="15" t="s">
        <v>7</v>
      </c>
      <c r="B8" s="16" t="s">
        <v>24</v>
      </c>
      <c r="C8" s="17">
        <v>45495</v>
      </c>
      <c r="D8" s="17">
        <v>45548</v>
      </c>
      <c r="E8" s="18">
        <v>274130.58</v>
      </c>
      <c r="F8" s="19"/>
      <c r="G8" s="30" t="str">
        <f>IF('Cronograma Físico-Financeiro'!G8*'Cronograma Físico-Financeiro'!$E8,'Cronograma Físico-Financeiro'!G8*'Cronograma Físico-Financeiro'!$E8,"")</f>
        <v/>
      </c>
      <c r="H8" s="30" t="str">
        <f>IF('Cronograma Físico-Financeiro'!H8*'Cronograma Físico-Financeiro'!$E8,'Cronograma Físico-Financeiro'!H8*'Cronograma Físico-Financeiro'!$E8,"")</f>
        <v/>
      </c>
      <c r="I8" s="30" t="str">
        <f>IF('Cronograma Físico-Financeiro'!I8*'Cronograma Físico-Financeiro'!$E8,'Cronograma Físico-Financeiro'!I8*'Cronograma Físico-Financeiro'!$E8,"")</f>
        <v/>
      </c>
      <c r="J8" s="30" t="str">
        <f>IF('Cronograma Físico-Financeiro'!J8*'Cronograma Físico-Financeiro'!$E8,'Cronograma Físico-Financeiro'!J8*'Cronograma Físico-Financeiro'!$E8,"")</f>
        <v/>
      </c>
      <c r="K8" s="30" t="str">
        <f>IF('Cronograma Físico-Financeiro'!K8*'Cronograma Físico-Financeiro'!$E8,'Cronograma Físico-Financeiro'!K8*'Cronograma Físico-Financeiro'!$E8,"")</f>
        <v/>
      </c>
      <c r="L8" s="30" t="str">
        <f>IF('Cronograma Físico-Financeiro'!L8*'Cronograma Físico-Financeiro'!$E8,'Cronograma Físico-Financeiro'!L8*'Cronograma Físico-Financeiro'!$E8,"")</f>
        <v/>
      </c>
      <c r="M8" s="30" t="str">
        <f>IF('Cronograma Físico-Financeiro'!M8*'Cronograma Físico-Financeiro'!$E8,'Cronograma Físico-Financeiro'!M8*'Cronograma Físico-Financeiro'!$E8,"")</f>
        <v/>
      </c>
      <c r="N8" s="30" t="str">
        <f>IF('Cronograma Físico-Financeiro'!N8*'Cronograma Físico-Financeiro'!$E8,'Cronograma Físico-Financeiro'!N8*'Cronograma Físico-Financeiro'!$E8,"")</f>
        <v/>
      </c>
      <c r="O8" s="30">
        <f>IF('Cronograma Físico-Financeiro'!O8*'Cronograma Físico-Financeiro'!$E8,'Cronograma Físico-Financeiro'!O8*'Cronograma Físico-Financeiro'!$E8,"")</f>
        <v>137065.29</v>
      </c>
      <c r="P8" s="30">
        <f>IF('Cronograma Físico-Financeiro'!P8*'Cronograma Físico-Financeiro'!$E8,'Cronograma Físico-Financeiro'!P8*'Cronograma Físico-Financeiro'!$E8,"")</f>
        <v>137065.29</v>
      </c>
      <c r="Q8" s="30" t="str">
        <f>IF('Cronograma Físico-Financeiro'!Q8*'Cronograma Físico-Financeiro'!$E8,'Cronograma Físico-Financeiro'!Q8*'Cronograma Físico-Financeiro'!$E8,"")</f>
        <v/>
      </c>
      <c r="R8" s="30" t="str">
        <f>IF('Cronograma Físico-Financeiro'!R8*'Cronograma Físico-Financeiro'!$E8,'Cronograma Físico-Financeiro'!R8*'Cronograma Físico-Financeiro'!$E8,"")</f>
        <v/>
      </c>
      <c r="S8" s="30" t="str">
        <f>IF('Cronograma Físico-Financeiro'!S8*'Cronograma Físico-Financeiro'!$E8,'Cronograma Físico-Financeiro'!S8*'Cronograma Físico-Financeiro'!$E8,"")</f>
        <v/>
      </c>
      <c r="T8" s="30" t="str">
        <f>IF('Cronograma Físico-Financeiro'!T8*'Cronograma Físico-Financeiro'!$E8,'Cronograma Físico-Financeiro'!T8*'Cronograma Físico-Financeiro'!$E8,"")</f>
        <v/>
      </c>
      <c r="U8" s="30" t="str">
        <f>IF('Cronograma Físico-Financeiro'!U8*'Cronograma Físico-Financeiro'!$E8,'Cronograma Físico-Financeiro'!U8*'Cronograma Físico-Financeiro'!$E8,"")</f>
        <v/>
      </c>
    </row>
    <row r="9" spans="1:21" s="20" customFormat="1" ht="50.1" customHeight="1" thickTop="1" thickBot="1" x14ac:dyDescent="0.3">
      <c r="A9" s="15" t="s">
        <v>8</v>
      </c>
      <c r="B9" s="16" t="s">
        <v>25</v>
      </c>
      <c r="C9" s="17">
        <v>45534</v>
      </c>
      <c r="D9" s="17">
        <v>45574</v>
      </c>
      <c r="E9" s="18">
        <v>178209.84</v>
      </c>
      <c r="F9" s="19"/>
      <c r="G9" s="30" t="str">
        <f>IF('Cronograma Físico-Financeiro'!G9*'Cronograma Físico-Financeiro'!$E9,'Cronograma Físico-Financeiro'!G9*'Cronograma Físico-Financeiro'!$E9,"")</f>
        <v/>
      </c>
      <c r="H9" s="30" t="str">
        <f>IF('Cronograma Físico-Financeiro'!H9*'Cronograma Físico-Financeiro'!$E9,'Cronograma Físico-Financeiro'!H9*'Cronograma Físico-Financeiro'!$E9,"")</f>
        <v/>
      </c>
      <c r="I9" s="30" t="str">
        <f>IF('Cronograma Físico-Financeiro'!I9*'Cronograma Físico-Financeiro'!$E9,'Cronograma Físico-Financeiro'!I9*'Cronograma Físico-Financeiro'!$E9,"")</f>
        <v/>
      </c>
      <c r="J9" s="30" t="str">
        <f>IF('Cronograma Físico-Financeiro'!J9*'Cronograma Físico-Financeiro'!$E9,'Cronograma Físico-Financeiro'!J9*'Cronograma Físico-Financeiro'!$E9,"")</f>
        <v/>
      </c>
      <c r="K9" s="30" t="str">
        <f>IF('Cronograma Físico-Financeiro'!K9*'Cronograma Físico-Financeiro'!$E9,'Cronograma Físico-Financeiro'!K9*'Cronograma Físico-Financeiro'!$E9,"")</f>
        <v/>
      </c>
      <c r="L9" s="30" t="str">
        <f>IF('Cronograma Físico-Financeiro'!L9*'Cronograma Físico-Financeiro'!$E9,'Cronograma Físico-Financeiro'!L9*'Cronograma Físico-Financeiro'!$E9,"")</f>
        <v/>
      </c>
      <c r="M9" s="30">
        <f>IF('Cronograma Físico-Financeiro'!M9*'Cronograma Físico-Financeiro'!$E9,'Cronograma Físico-Financeiro'!M9*'Cronograma Físico-Financeiro'!$E9,"")</f>
        <v>178209.84</v>
      </c>
      <c r="N9" s="30" t="str">
        <f>IF('Cronograma Físico-Financeiro'!N9*'Cronograma Físico-Financeiro'!$E9,'Cronograma Físico-Financeiro'!N9*'Cronograma Físico-Financeiro'!$E9,"")</f>
        <v/>
      </c>
      <c r="O9" s="30" t="str">
        <f>IF('Cronograma Físico-Financeiro'!O9*'Cronograma Físico-Financeiro'!$E9,'Cronograma Físico-Financeiro'!O9*'Cronograma Físico-Financeiro'!$E9,"")</f>
        <v/>
      </c>
      <c r="P9" s="30" t="str">
        <f>IF('Cronograma Físico-Financeiro'!P9*'Cronograma Físico-Financeiro'!$E9,'Cronograma Físico-Financeiro'!P9*'Cronograma Físico-Financeiro'!$E9,"")</f>
        <v/>
      </c>
      <c r="Q9" s="30" t="str">
        <f>IF('Cronograma Físico-Financeiro'!Q9*'Cronograma Físico-Financeiro'!$E9,'Cronograma Físico-Financeiro'!Q9*'Cronograma Físico-Financeiro'!$E9,"")</f>
        <v/>
      </c>
      <c r="R9" s="30" t="str">
        <f>IF('Cronograma Físico-Financeiro'!R9*'Cronograma Físico-Financeiro'!$E9,'Cronograma Físico-Financeiro'!R9*'Cronograma Físico-Financeiro'!$E9,"")</f>
        <v/>
      </c>
      <c r="S9" s="30" t="str">
        <f>IF('Cronograma Físico-Financeiro'!S9*'Cronograma Físico-Financeiro'!$E9,'Cronograma Físico-Financeiro'!S9*'Cronograma Físico-Financeiro'!$E9,"")</f>
        <v/>
      </c>
      <c r="T9" s="30" t="str">
        <f>IF('Cronograma Físico-Financeiro'!T9*'Cronograma Físico-Financeiro'!$E9,'Cronograma Físico-Financeiro'!T9*'Cronograma Físico-Financeiro'!$E9,"")</f>
        <v/>
      </c>
      <c r="U9" s="30" t="str">
        <f>IF('Cronograma Físico-Financeiro'!U9*'Cronograma Físico-Financeiro'!$E9,'Cronograma Físico-Financeiro'!U9*'Cronograma Físico-Financeiro'!$E9,"")</f>
        <v/>
      </c>
    </row>
    <row r="10" spans="1:21" s="20" customFormat="1" ht="50.1" customHeight="1" thickTop="1" thickBot="1" x14ac:dyDescent="0.3">
      <c r="A10" s="15" t="s">
        <v>9</v>
      </c>
      <c r="B10" s="16" t="s">
        <v>26</v>
      </c>
      <c r="C10" s="21">
        <v>45351</v>
      </c>
      <c r="D10" s="21">
        <v>45596</v>
      </c>
      <c r="E10" s="22">
        <v>6770043.5499999998</v>
      </c>
      <c r="F10" s="23"/>
      <c r="G10" s="30" t="str">
        <f>IF('Cronograma Físico-Financeiro'!G10*'Cronograma Físico-Financeiro'!$E10,'Cronograma Físico-Financeiro'!G10*'Cronograma Físico-Financeiro'!$E10,"")</f>
        <v/>
      </c>
      <c r="H10" s="30">
        <f>IF('Cronograma Físico-Financeiro'!H10*'Cronograma Físico-Financeiro'!$E10,'Cronograma Físico-Financeiro'!H10*'Cronograma Físico-Financeiro'!$E10,"")</f>
        <v>812405.22599999991</v>
      </c>
      <c r="I10" s="30">
        <f>IF('Cronograma Físico-Financeiro'!I10*'Cronograma Físico-Financeiro'!$E10,'Cronograma Físico-Financeiro'!I10*'Cronograma Físico-Financeiro'!$E10,"")</f>
        <v>812405.22599999991</v>
      </c>
      <c r="J10" s="30">
        <f>IF('Cronograma Físico-Financeiro'!J10*'Cronograma Físico-Financeiro'!$E10,'Cronograma Físico-Financeiro'!J10*'Cronograma Físico-Financeiro'!$E10,"")</f>
        <v>812405.22599999991</v>
      </c>
      <c r="K10" s="30">
        <f>IF('Cronograma Físico-Financeiro'!K10*'Cronograma Físico-Financeiro'!$E10,'Cronograma Físico-Financeiro'!K10*'Cronograma Físico-Financeiro'!$E10,"")</f>
        <v>812405.22599999991</v>
      </c>
      <c r="L10" s="30">
        <f>IF('Cronograma Físico-Financeiro'!L10*'Cronograma Físico-Financeiro'!$E10,'Cronograma Físico-Financeiro'!L10*'Cronograma Físico-Financeiro'!$E10,"")</f>
        <v>812405.22599999991</v>
      </c>
      <c r="M10" s="30">
        <f>IF('Cronograma Físico-Financeiro'!M10*'Cronograma Físico-Financeiro'!$E10,'Cronograma Físico-Financeiro'!M10*'Cronograma Físico-Financeiro'!$E10,"")</f>
        <v>812405.22599999991</v>
      </c>
      <c r="N10" s="30">
        <f>IF('Cronograma Físico-Financeiro'!N10*'Cronograma Físico-Financeiro'!$E10,'Cronograma Físico-Financeiro'!N10*'Cronograma Físico-Financeiro'!$E10,"")</f>
        <v>947806.09700000007</v>
      </c>
      <c r="O10" s="30">
        <f>IF('Cronograma Físico-Financeiro'!O10*'Cronograma Físico-Financeiro'!$E10,'Cronograma Físico-Financeiro'!O10*'Cronograma Físico-Financeiro'!$E10,"")</f>
        <v>947806.09700000007</v>
      </c>
      <c r="P10" s="30" t="str">
        <f>IF('Cronograma Físico-Financeiro'!P10*'Cronograma Físico-Financeiro'!$E10,'Cronograma Físico-Financeiro'!P10*'Cronograma Físico-Financeiro'!$E10,"")</f>
        <v/>
      </c>
      <c r="Q10" s="30" t="str">
        <f>IF('Cronograma Físico-Financeiro'!Q10*'Cronograma Físico-Financeiro'!$E10,'Cronograma Físico-Financeiro'!Q10*'Cronograma Físico-Financeiro'!$E10,"")</f>
        <v/>
      </c>
      <c r="R10" s="30" t="str">
        <f>IF('Cronograma Físico-Financeiro'!R10*'Cronograma Físico-Financeiro'!$E10,'Cronograma Físico-Financeiro'!R10*'Cronograma Físico-Financeiro'!$E10,"")</f>
        <v/>
      </c>
      <c r="S10" s="30" t="str">
        <f>IF('Cronograma Físico-Financeiro'!S10*'Cronograma Físico-Financeiro'!$E10,'Cronograma Físico-Financeiro'!S10*'Cronograma Físico-Financeiro'!$E10,"")</f>
        <v/>
      </c>
      <c r="T10" s="30" t="str">
        <f>IF('Cronograma Físico-Financeiro'!T10*'Cronograma Físico-Financeiro'!$E10,'Cronograma Físico-Financeiro'!T10*'Cronograma Físico-Financeiro'!$E10,"")</f>
        <v/>
      </c>
      <c r="U10" s="30" t="str">
        <f>IF('Cronograma Físico-Financeiro'!U10*'Cronograma Físico-Financeiro'!$E10,'Cronograma Físico-Financeiro'!U10*'Cronograma Físico-Financeiro'!$E10,"")</f>
        <v/>
      </c>
    </row>
    <row r="11" spans="1:21" s="20" customFormat="1" ht="50.1" customHeight="1" thickTop="1" thickBot="1" x14ac:dyDescent="0.3">
      <c r="A11" s="15" t="s">
        <v>10</v>
      </c>
      <c r="B11" s="16" t="s">
        <v>27</v>
      </c>
      <c r="C11" s="21">
        <v>45435</v>
      </c>
      <c r="D11" s="21">
        <v>45462</v>
      </c>
      <c r="E11" s="22">
        <v>887769.24</v>
      </c>
      <c r="F11" s="23"/>
      <c r="G11" s="30" t="str">
        <f>IF('Cronograma Físico-Financeiro'!G11*'Cronograma Físico-Financeiro'!$E11,'Cronograma Físico-Financeiro'!G11*'Cronograma Físico-Financeiro'!$E11,"")</f>
        <v/>
      </c>
      <c r="H11" s="30" t="str">
        <f>IF('Cronograma Físico-Financeiro'!H11*'Cronograma Físico-Financeiro'!$E11,'Cronograma Físico-Financeiro'!H11*'Cronograma Físico-Financeiro'!$E11,"")</f>
        <v/>
      </c>
      <c r="I11" s="30" t="str">
        <f>IF('Cronograma Físico-Financeiro'!I11*'Cronograma Físico-Financeiro'!$E11,'Cronograma Físico-Financeiro'!I11*'Cronograma Físico-Financeiro'!$E11,"")</f>
        <v/>
      </c>
      <c r="J11" s="30" t="str">
        <f>IF('Cronograma Físico-Financeiro'!J11*'Cronograma Físico-Financeiro'!$E11,'Cronograma Físico-Financeiro'!J11*'Cronograma Físico-Financeiro'!$E11,"")</f>
        <v/>
      </c>
      <c r="K11" s="30">
        <f>IF('Cronograma Físico-Financeiro'!K11*'Cronograma Físico-Financeiro'!$E11,'Cronograma Físico-Financeiro'!K11*'Cronograma Físico-Financeiro'!$E11,"")</f>
        <v>887769.24</v>
      </c>
      <c r="L11" s="30" t="str">
        <f>IF('Cronograma Físico-Financeiro'!L11*'Cronograma Físico-Financeiro'!$E11,'Cronograma Físico-Financeiro'!L11*'Cronograma Físico-Financeiro'!$E11,"")</f>
        <v/>
      </c>
      <c r="M11" s="30" t="str">
        <f>IF('Cronograma Físico-Financeiro'!M11*'Cronograma Físico-Financeiro'!$E11,'Cronograma Físico-Financeiro'!M11*'Cronograma Físico-Financeiro'!$E11,"")</f>
        <v/>
      </c>
      <c r="N11" s="30" t="str">
        <f>IF('Cronograma Físico-Financeiro'!N11*'Cronograma Físico-Financeiro'!$E11,'Cronograma Físico-Financeiro'!N11*'Cronograma Físico-Financeiro'!$E11,"")</f>
        <v/>
      </c>
      <c r="O11" s="30" t="str">
        <f>IF('Cronograma Físico-Financeiro'!O11*'Cronograma Físico-Financeiro'!$E11,'Cronograma Físico-Financeiro'!O11*'Cronograma Físico-Financeiro'!$E11,"")</f>
        <v/>
      </c>
      <c r="P11" s="30" t="str">
        <f>IF('Cronograma Físico-Financeiro'!P11*'Cronograma Físico-Financeiro'!$E11,'Cronograma Físico-Financeiro'!P11*'Cronograma Físico-Financeiro'!$E11,"")</f>
        <v/>
      </c>
      <c r="Q11" s="30" t="str">
        <f>IF('Cronograma Físico-Financeiro'!Q11*'Cronograma Físico-Financeiro'!$E11,'Cronograma Físico-Financeiro'!Q11*'Cronograma Físico-Financeiro'!$E11,"")</f>
        <v/>
      </c>
      <c r="R11" s="30" t="str">
        <f>IF('Cronograma Físico-Financeiro'!R11*'Cronograma Físico-Financeiro'!$E11,'Cronograma Físico-Financeiro'!R11*'Cronograma Físico-Financeiro'!$E11,"")</f>
        <v/>
      </c>
      <c r="S11" s="30" t="str">
        <f>IF('Cronograma Físico-Financeiro'!S11*'Cronograma Físico-Financeiro'!$E11,'Cronograma Físico-Financeiro'!S11*'Cronograma Físico-Financeiro'!$E11,"")</f>
        <v/>
      </c>
      <c r="T11" s="30" t="str">
        <f>IF('Cronograma Físico-Financeiro'!T11*'Cronograma Físico-Financeiro'!$E11,'Cronograma Físico-Financeiro'!T11*'Cronograma Físico-Financeiro'!$E11,"")</f>
        <v/>
      </c>
      <c r="U11" s="30" t="str">
        <f>IF('Cronograma Físico-Financeiro'!U11*'Cronograma Físico-Financeiro'!$E11,'Cronograma Físico-Financeiro'!U11*'Cronograma Físico-Financeiro'!$E11,"")</f>
        <v/>
      </c>
    </row>
    <row r="12" spans="1:21" s="20" customFormat="1" ht="50.1" customHeight="1" thickTop="1" thickBot="1" x14ac:dyDescent="0.3">
      <c r="A12" s="15" t="s">
        <v>11</v>
      </c>
      <c r="B12" s="16" t="s">
        <v>28</v>
      </c>
      <c r="C12" s="21">
        <v>45597</v>
      </c>
      <c r="D12" s="21">
        <v>45624</v>
      </c>
      <c r="E12" s="22">
        <v>52580.86</v>
      </c>
      <c r="F12" s="23"/>
      <c r="G12" s="30" t="str">
        <f>IF('Cronograma Físico-Financeiro'!G12*'Cronograma Físico-Financeiro'!$E12,'Cronograma Físico-Financeiro'!G12*'Cronograma Físico-Financeiro'!$E12,"")</f>
        <v/>
      </c>
      <c r="H12" s="30" t="str">
        <f>IF('Cronograma Físico-Financeiro'!H12*'Cronograma Físico-Financeiro'!$E12,'Cronograma Físico-Financeiro'!H12*'Cronograma Físico-Financeiro'!$E12,"")</f>
        <v/>
      </c>
      <c r="I12" s="30" t="str">
        <f>IF('Cronograma Físico-Financeiro'!I12*'Cronograma Físico-Financeiro'!$E12,'Cronograma Físico-Financeiro'!I12*'Cronograma Físico-Financeiro'!$E12,"")</f>
        <v/>
      </c>
      <c r="J12" s="30" t="str">
        <f>IF('Cronograma Físico-Financeiro'!J12*'Cronograma Físico-Financeiro'!$E12,'Cronograma Físico-Financeiro'!J12*'Cronograma Físico-Financeiro'!$E12,"")</f>
        <v/>
      </c>
      <c r="K12" s="30" t="str">
        <f>IF('Cronograma Físico-Financeiro'!K12*'Cronograma Físico-Financeiro'!$E12,'Cronograma Físico-Financeiro'!K12*'Cronograma Físico-Financeiro'!$E12,"")</f>
        <v/>
      </c>
      <c r="L12" s="30" t="str">
        <f>IF('Cronograma Físico-Financeiro'!L12*'Cronograma Físico-Financeiro'!$E12,'Cronograma Físico-Financeiro'!L12*'Cronograma Físico-Financeiro'!$E12,"")</f>
        <v/>
      </c>
      <c r="M12" s="30" t="str">
        <f>IF('Cronograma Físico-Financeiro'!M12*'Cronograma Físico-Financeiro'!$E12,'Cronograma Físico-Financeiro'!M12*'Cronograma Físico-Financeiro'!$E12,"")</f>
        <v/>
      </c>
      <c r="N12" s="30" t="str">
        <f>IF('Cronograma Físico-Financeiro'!N12*'Cronograma Físico-Financeiro'!$E12,'Cronograma Físico-Financeiro'!N12*'Cronograma Físico-Financeiro'!$E12,"")</f>
        <v/>
      </c>
      <c r="O12" s="30" t="str">
        <f>IF('Cronograma Físico-Financeiro'!O12*'Cronograma Físico-Financeiro'!$E12,'Cronograma Físico-Financeiro'!O12*'Cronograma Físico-Financeiro'!$E12,"")</f>
        <v/>
      </c>
      <c r="P12" s="30">
        <f>IF('Cronograma Físico-Financeiro'!P12*'Cronograma Físico-Financeiro'!$E12,'Cronograma Físico-Financeiro'!P12*'Cronograma Físico-Financeiro'!$E12,"")</f>
        <v>52580.86</v>
      </c>
      <c r="Q12" s="30" t="str">
        <f>IF('Cronograma Físico-Financeiro'!Q12*'Cronograma Físico-Financeiro'!$E12,'Cronograma Físico-Financeiro'!Q12*'Cronograma Físico-Financeiro'!$E12,"")</f>
        <v/>
      </c>
      <c r="R12" s="30" t="str">
        <f>IF('Cronograma Físico-Financeiro'!R12*'Cronograma Físico-Financeiro'!$E12,'Cronograma Físico-Financeiro'!R12*'Cronograma Físico-Financeiro'!$E12,"")</f>
        <v/>
      </c>
      <c r="S12" s="30" t="str">
        <f>IF('Cronograma Físico-Financeiro'!S12*'Cronograma Físico-Financeiro'!$E12,'Cronograma Físico-Financeiro'!S12*'Cronograma Físico-Financeiro'!$E12,"")</f>
        <v/>
      </c>
      <c r="T12" s="30" t="str">
        <f>IF('Cronograma Físico-Financeiro'!T12*'Cronograma Físico-Financeiro'!$E12,'Cronograma Físico-Financeiro'!T12*'Cronograma Físico-Financeiro'!$E12,"")</f>
        <v/>
      </c>
      <c r="U12" s="30" t="str">
        <f>IF('Cronograma Físico-Financeiro'!U12*'Cronograma Físico-Financeiro'!$E12,'Cronograma Físico-Financeiro'!U12*'Cronograma Físico-Financeiro'!$E12,"")</f>
        <v/>
      </c>
    </row>
    <row r="13" spans="1:21" s="20" customFormat="1" ht="50.1" customHeight="1" thickTop="1" thickBot="1" x14ac:dyDescent="0.3">
      <c r="A13" s="15" t="s">
        <v>12</v>
      </c>
      <c r="B13" s="16" t="s">
        <v>29</v>
      </c>
      <c r="C13" s="21">
        <v>45597</v>
      </c>
      <c r="D13" s="21">
        <v>45624</v>
      </c>
      <c r="E13" s="22">
        <v>523444.26</v>
      </c>
      <c r="F13" s="23"/>
      <c r="G13" s="30" t="str">
        <f>IF('Cronograma Físico-Financeiro'!G13*'Cronograma Físico-Financeiro'!$E13,'Cronograma Físico-Financeiro'!G13*'Cronograma Físico-Financeiro'!$E13,"")</f>
        <v/>
      </c>
      <c r="H13" s="30" t="str">
        <f>IF('Cronograma Físico-Financeiro'!H13*'Cronograma Físico-Financeiro'!$E13,'Cronograma Físico-Financeiro'!H13*'Cronograma Físico-Financeiro'!$E13,"")</f>
        <v/>
      </c>
      <c r="I13" s="30" t="str">
        <f>IF('Cronograma Físico-Financeiro'!I13*'Cronograma Físico-Financeiro'!$E13,'Cronograma Físico-Financeiro'!I13*'Cronograma Físico-Financeiro'!$E13,"")</f>
        <v/>
      </c>
      <c r="J13" s="30" t="str">
        <f>IF('Cronograma Físico-Financeiro'!J13*'Cronograma Físico-Financeiro'!$E13,'Cronograma Físico-Financeiro'!J13*'Cronograma Físico-Financeiro'!$E13,"")</f>
        <v/>
      </c>
      <c r="K13" s="30" t="str">
        <f>IF('Cronograma Físico-Financeiro'!K13*'Cronograma Físico-Financeiro'!$E13,'Cronograma Físico-Financeiro'!K13*'Cronograma Físico-Financeiro'!$E13,"")</f>
        <v/>
      </c>
      <c r="L13" s="30" t="str">
        <f>IF('Cronograma Físico-Financeiro'!L13*'Cronograma Físico-Financeiro'!$E13,'Cronograma Físico-Financeiro'!L13*'Cronograma Físico-Financeiro'!$E13,"")</f>
        <v/>
      </c>
      <c r="M13" s="30" t="str">
        <f>IF('Cronograma Físico-Financeiro'!M13*'Cronograma Físico-Financeiro'!$E13,'Cronograma Físico-Financeiro'!M13*'Cronograma Físico-Financeiro'!$E13,"")</f>
        <v/>
      </c>
      <c r="N13" s="30" t="str">
        <f>IF('Cronograma Físico-Financeiro'!N13*'Cronograma Físico-Financeiro'!$E13,'Cronograma Físico-Financeiro'!N13*'Cronograma Físico-Financeiro'!$E13,"")</f>
        <v/>
      </c>
      <c r="O13" s="30" t="str">
        <f>IF('Cronograma Físico-Financeiro'!O13*'Cronograma Físico-Financeiro'!$E13,'Cronograma Físico-Financeiro'!O13*'Cronograma Físico-Financeiro'!$E13,"")</f>
        <v/>
      </c>
      <c r="P13" s="30">
        <f>IF('Cronograma Físico-Financeiro'!P13*'Cronograma Físico-Financeiro'!$E13,'Cronograma Físico-Financeiro'!P13*'Cronograma Físico-Financeiro'!$E13,"")</f>
        <v>523444.26</v>
      </c>
      <c r="Q13" s="30" t="str">
        <f>IF('Cronograma Físico-Financeiro'!Q13*'Cronograma Físico-Financeiro'!$E13,'Cronograma Físico-Financeiro'!Q13*'Cronograma Físico-Financeiro'!$E13,"")</f>
        <v/>
      </c>
      <c r="R13" s="30" t="str">
        <f>IF('Cronograma Físico-Financeiro'!R13*'Cronograma Físico-Financeiro'!$E13,'Cronograma Físico-Financeiro'!R13*'Cronograma Físico-Financeiro'!$E13,"")</f>
        <v/>
      </c>
      <c r="S13" s="30" t="str">
        <f>IF('Cronograma Físico-Financeiro'!S13*'Cronograma Físico-Financeiro'!$E13,'Cronograma Físico-Financeiro'!S13*'Cronograma Físico-Financeiro'!$E13,"")</f>
        <v/>
      </c>
      <c r="T13" s="30" t="str">
        <f>IF('Cronograma Físico-Financeiro'!T13*'Cronograma Físico-Financeiro'!$E13,'Cronograma Físico-Financeiro'!T13*'Cronograma Físico-Financeiro'!$E13,"")</f>
        <v/>
      </c>
      <c r="U13" s="30" t="str">
        <f>IF('Cronograma Físico-Financeiro'!U13*'Cronograma Físico-Financeiro'!$E13,'Cronograma Físico-Financeiro'!U13*'Cronograma Físico-Financeiro'!$E13,"")</f>
        <v/>
      </c>
    </row>
    <row r="14" spans="1:21" s="20" customFormat="1" ht="50.1" customHeight="1" thickTop="1" thickBot="1" x14ac:dyDescent="0.3">
      <c r="A14" s="15" t="s">
        <v>13</v>
      </c>
      <c r="B14" s="16" t="s">
        <v>30</v>
      </c>
      <c r="C14" s="21">
        <v>45413</v>
      </c>
      <c r="D14" s="21">
        <v>45527</v>
      </c>
      <c r="E14" s="22">
        <v>461578.01</v>
      </c>
      <c r="F14" s="23"/>
      <c r="G14" s="30" t="str">
        <f>IF('Cronograma Físico-Financeiro'!G14*'Cronograma Físico-Financeiro'!$E14,'Cronograma Físico-Financeiro'!G14*'Cronograma Físico-Financeiro'!$E14,"")</f>
        <v/>
      </c>
      <c r="H14" s="30" t="str">
        <f>IF('Cronograma Físico-Financeiro'!H14*'Cronograma Físico-Financeiro'!$E14,'Cronograma Físico-Financeiro'!H14*'Cronograma Físico-Financeiro'!$E14,"")</f>
        <v/>
      </c>
      <c r="I14" s="30" t="str">
        <f>IF('Cronograma Físico-Financeiro'!I14*'Cronograma Físico-Financeiro'!$E14,'Cronograma Físico-Financeiro'!I14*'Cronograma Físico-Financeiro'!$E14,"")</f>
        <v/>
      </c>
      <c r="J14" s="30" t="str">
        <f>IF('Cronograma Físico-Financeiro'!J14*'Cronograma Físico-Financeiro'!$E14,'Cronograma Físico-Financeiro'!J14*'Cronograma Físico-Financeiro'!$E14,"")</f>
        <v/>
      </c>
      <c r="K14" s="30">
        <f>IF('Cronograma Físico-Financeiro'!K14*'Cronograma Físico-Financeiro'!$E14,'Cronograma Físico-Financeiro'!K14*'Cronograma Físico-Financeiro'!$E14,"")</f>
        <v>92315.602000000014</v>
      </c>
      <c r="L14" s="30">
        <f>IF('Cronograma Físico-Financeiro'!L14*'Cronograma Físico-Financeiro'!$E14,'Cronograma Físico-Financeiro'!L14*'Cronograma Físico-Financeiro'!$E14,"")</f>
        <v>92315.602000000014</v>
      </c>
      <c r="M14" s="30">
        <f>IF('Cronograma Físico-Financeiro'!M14*'Cronograma Físico-Financeiro'!$E14,'Cronograma Físico-Financeiro'!M14*'Cronograma Físico-Financeiro'!$E14,"")</f>
        <v>46157.801000000007</v>
      </c>
      <c r="N14" s="30" t="str">
        <f>IF('Cronograma Físico-Financeiro'!N14*'Cronograma Físico-Financeiro'!$E14,'Cronograma Físico-Financeiro'!N14*'Cronograma Físico-Financeiro'!$E14,"")</f>
        <v/>
      </c>
      <c r="O14" s="30" t="str">
        <f>IF('Cronograma Físico-Financeiro'!O14*'Cronograma Físico-Financeiro'!$E14,'Cronograma Físico-Financeiro'!O14*'Cronograma Físico-Financeiro'!$E14,"")</f>
        <v/>
      </c>
      <c r="P14" s="30">
        <f>IF('Cronograma Físico-Financeiro'!P14*'Cronograma Físico-Financeiro'!$E14,'Cronograma Físico-Financeiro'!P14*'Cronograma Físico-Financeiro'!$E14,"")</f>
        <v>230789.005</v>
      </c>
      <c r="Q14" s="30" t="str">
        <f>IF('Cronograma Físico-Financeiro'!Q14*'Cronograma Físico-Financeiro'!$E14,'Cronograma Físico-Financeiro'!Q14*'Cronograma Físico-Financeiro'!$E14,"")</f>
        <v/>
      </c>
      <c r="R14" s="30" t="str">
        <f>IF('Cronograma Físico-Financeiro'!R14*'Cronograma Físico-Financeiro'!$E14,'Cronograma Físico-Financeiro'!R14*'Cronograma Físico-Financeiro'!$E14,"")</f>
        <v/>
      </c>
      <c r="S14" s="30" t="str">
        <f>IF('Cronograma Físico-Financeiro'!S14*'Cronograma Físico-Financeiro'!$E14,'Cronograma Físico-Financeiro'!S14*'Cronograma Físico-Financeiro'!$E14,"")</f>
        <v/>
      </c>
      <c r="T14" s="30" t="str">
        <f>IF('Cronograma Físico-Financeiro'!T14*'Cronograma Físico-Financeiro'!$E14,'Cronograma Físico-Financeiro'!T14*'Cronograma Físico-Financeiro'!$E14,"")</f>
        <v/>
      </c>
      <c r="U14" s="30" t="str">
        <f>IF('Cronograma Físico-Financeiro'!U14*'Cronograma Físico-Financeiro'!$E14,'Cronograma Físico-Financeiro'!U14*'Cronograma Físico-Financeiro'!$E14,"")</f>
        <v/>
      </c>
    </row>
    <row r="15" spans="1:21" s="20" customFormat="1" ht="50.1" customHeight="1" thickTop="1" thickBot="1" x14ac:dyDescent="0.3">
      <c r="A15" s="15" t="s">
        <v>14</v>
      </c>
      <c r="B15" s="16" t="s">
        <v>31</v>
      </c>
      <c r="C15" s="21">
        <v>45534</v>
      </c>
      <c r="D15" s="21">
        <v>45586</v>
      </c>
      <c r="E15" s="22">
        <v>622620.91</v>
      </c>
      <c r="F15" s="23"/>
      <c r="G15" s="30" t="str">
        <f>IF('Cronograma Físico-Financeiro'!G15*'Cronograma Físico-Financeiro'!$E15,'Cronograma Físico-Financeiro'!G15*'Cronograma Físico-Financeiro'!$E15,"")</f>
        <v/>
      </c>
      <c r="H15" s="30" t="str">
        <f>IF('Cronograma Físico-Financeiro'!H15*'Cronograma Físico-Financeiro'!$E15,'Cronograma Físico-Financeiro'!H15*'Cronograma Físico-Financeiro'!$E15,"")</f>
        <v/>
      </c>
      <c r="I15" s="30" t="str">
        <f>IF('Cronograma Físico-Financeiro'!I15*'Cronograma Físico-Financeiro'!$E15,'Cronograma Físico-Financeiro'!I15*'Cronograma Físico-Financeiro'!$E15,"")</f>
        <v/>
      </c>
      <c r="J15" s="30" t="str">
        <f>IF('Cronograma Físico-Financeiro'!J15*'Cronograma Físico-Financeiro'!$E15,'Cronograma Físico-Financeiro'!J15*'Cronograma Físico-Financeiro'!$E15,"")</f>
        <v/>
      </c>
      <c r="K15" s="30" t="str">
        <f>IF('Cronograma Físico-Financeiro'!K15*'Cronograma Físico-Financeiro'!$E15,'Cronograma Físico-Financeiro'!K15*'Cronograma Físico-Financeiro'!$E15,"")</f>
        <v/>
      </c>
      <c r="L15" s="30" t="str">
        <f>IF('Cronograma Físico-Financeiro'!L15*'Cronograma Físico-Financeiro'!$E15,'Cronograma Físico-Financeiro'!L15*'Cronograma Físico-Financeiro'!$E15,"")</f>
        <v/>
      </c>
      <c r="M15" s="30" t="str">
        <f>IF('Cronograma Físico-Financeiro'!M15*'Cronograma Físico-Financeiro'!$E15,'Cronograma Físico-Financeiro'!M15*'Cronograma Físico-Financeiro'!$E15,"")</f>
        <v/>
      </c>
      <c r="N15" s="30">
        <f>IF('Cronograma Físico-Financeiro'!N15*'Cronograma Físico-Financeiro'!$E15,'Cronograma Físico-Financeiro'!N15*'Cronograma Físico-Financeiro'!$E15,"")</f>
        <v>373572.54600000003</v>
      </c>
      <c r="O15" s="30">
        <f>IF('Cronograma Físico-Financeiro'!O15*'Cronograma Físico-Financeiro'!$E15,'Cronograma Físico-Financeiro'!O15*'Cronograma Físico-Financeiro'!$E15,"")</f>
        <v>249048.36400000003</v>
      </c>
      <c r="P15" s="30" t="str">
        <f>IF('Cronograma Físico-Financeiro'!P15*'Cronograma Físico-Financeiro'!$E15,'Cronograma Físico-Financeiro'!P15*'Cronograma Físico-Financeiro'!$E15,"")</f>
        <v/>
      </c>
      <c r="Q15" s="30" t="str">
        <f>IF('Cronograma Físico-Financeiro'!Q15*'Cronograma Físico-Financeiro'!$E15,'Cronograma Físico-Financeiro'!Q15*'Cronograma Físico-Financeiro'!$E15,"")</f>
        <v/>
      </c>
      <c r="R15" s="30" t="str">
        <f>IF('Cronograma Físico-Financeiro'!R15*'Cronograma Físico-Financeiro'!$E15,'Cronograma Físico-Financeiro'!R15*'Cronograma Físico-Financeiro'!$E15,"")</f>
        <v/>
      </c>
      <c r="S15" s="30" t="str">
        <f>IF('Cronograma Físico-Financeiro'!S15*'Cronograma Físico-Financeiro'!$E15,'Cronograma Físico-Financeiro'!S15*'Cronograma Físico-Financeiro'!$E15,"")</f>
        <v/>
      </c>
      <c r="T15" s="30" t="str">
        <f>IF('Cronograma Físico-Financeiro'!T15*'Cronograma Físico-Financeiro'!$E15,'Cronograma Físico-Financeiro'!T15*'Cronograma Físico-Financeiro'!$E15,"")</f>
        <v/>
      </c>
      <c r="U15" s="30" t="str">
        <f>IF('Cronograma Físico-Financeiro'!U15*'Cronograma Físico-Financeiro'!$E15,'Cronograma Físico-Financeiro'!U15*'Cronograma Físico-Financeiro'!$E15,"")</f>
        <v/>
      </c>
    </row>
    <row r="16" spans="1:21" s="20" customFormat="1" ht="50.1" customHeight="1" thickTop="1" thickBot="1" x14ac:dyDescent="0.3">
      <c r="A16" s="15" t="s">
        <v>15</v>
      </c>
      <c r="B16" s="16" t="s">
        <v>32</v>
      </c>
      <c r="C16" s="24">
        <v>45534</v>
      </c>
      <c r="D16" s="24">
        <v>45608</v>
      </c>
      <c r="E16" s="22">
        <v>657003.12</v>
      </c>
      <c r="F16" s="23"/>
      <c r="G16" s="30" t="str">
        <f>IF('Cronograma Físico-Financeiro'!G16*'Cronograma Físico-Financeiro'!$E16,'Cronograma Físico-Financeiro'!G16*'Cronograma Físico-Financeiro'!$E16,"")</f>
        <v/>
      </c>
      <c r="H16" s="30" t="str">
        <f>IF('Cronograma Físico-Financeiro'!H16*'Cronograma Físico-Financeiro'!$E16,'Cronograma Físico-Financeiro'!H16*'Cronograma Físico-Financeiro'!$E16,"")</f>
        <v/>
      </c>
      <c r="I16" s="30" t="str">
        <f>IF('Cronograma Físico-Financeiro'!I16*'Cronograma Físico-Financeiro'!$E16,'Cronograma Físico-Financeiro'!I16*'Cronograma Físico-Financeiro'!$E16,"")</f>
        <v/>
      </c>
      <c r="J16" s="30" t="str">
        <f>IF('Cronograma Físico-Financeiro'!J16*'Cronograma Físico-Financeiro'!$E16,'Cronograma Físico-Financeiro'!J16*'Cronograma Físico-Financeiro'!$E16,"")</f>
        <v/>
      </c>
      <c r="K16" s="30">
        <f>IF('Cronograma Físico-Financeiro'!K16*'Cronograma Físico-Financeiro'!$E16,'Cronograma Físico-Financeiro'!K16*'Cronograma Físico-Financeiro'!$E16,"")</f>
        <v>262801.24800000002</v>
      </c>
      <c r="L16" s="30">
        <f>IF('Cronograma Físico-Financeiro'!L16*'Cronograma Físico-Financeiro'!$E16,'Cronograma Físico-Financeiro'!L16*'Cronograma Físico-Financeiro'!$E16,"")</f>
        <v>262801.24800000002</v>
      </c>
      <c r="M16" s="30">
        <f>IF('Cronograma Físico-Financeiro'!M16*'Cronograma Físico-Financeiro'!$E16,'Cronograma Físico-Financeiro'!M16*'Cronograma Físico-Financeiro'!$E16,"")</f>
        <v>131400.62400000001</v>
      </c>
      <c r="N16" s="30" t="str">
        <f>IF('Cronograma Físico-Financeiro'!N16*'Cronograma Físico-Financeiro'!$E16,'Cronograma Físico-Financeiro'!N16*'Cronograma Físico-Financeiro'!$E16,"")</f>
        <v/>
      </c>
      <c r="O16" s="30" t="str">
        <f>IF('Cronograma Físico-Financeiro'!O16*'Cronograma Físico-Financeiro'!$E16,'Cronograma Físico-Financeiro'!O16*'Cronograma Físico-Financeiro'!$E16,"")</f>
        <v/>
      </c>
      <c r="P16" s="30" t="str">
        <f>IF('Cronograma Físico-Financeiro'!P16*'Cronograma Físico-Financeiro'!$E16,'Cronograma Físico-Financeiro'!P16*'Cronograma Físico-Financeiro'!$E16,"")</f>
        <v/>
      </c>
      <c r="Q16" s="30" t="str">
        <f>IF('Cronograma Físico-Financeiro'!Q16*'Cronograma Físico-Financeiro'!$E16,'Cronograma Físico-Financeiro'!Q16*'Cronograma Físico-Financeiro'!$E16,"")</f>
        <v/>
      </c>
      <c r="R16" s="30" t="str">
        <f>IF('Cronograma Físico-Financeiro'!R16*'Cronograma Físico-Financeiro'!$E16,'Cronograma Físico-Financeiro'!R16*'Cronograma Físico-Financeiro'!$E16,"")</f>
        <v/>
      </c>
      <c r="S16" s="30" t="str">
        <f>IF('Cronograma Físico-Financeiro'!S16*'Cronograma Físico-Financeiro'!$E16,'Cronograma Físico-Financeiro'!S16*'Cronograma Físico-Financeiro'!$E16,"")</f>
        <v/>
      </c>
      <c r="T16" s="30" t="str">
        <f>IF('Cronograma Físico-Financeiro'!T16*'Cronograma Físico-Financeiro'!$E16,'Cronograma Físico-Financeiro'!T16*'Cronograma Físico-Financeiro'!$E16,"")</f>
        <v/>
      </c>
      <c r="U16" s="30" t="str">
        <f>IF('Cronograma Físico-Financeiro'!U16*'Cronograma Físico-Financeiro'!$E16,'Cronograma Físico-Financeiro'!U16*'Cronograma Físico-Financeiro'!$E16,"")</f>
        <v/>
      </c>
    </row>
    <row r="17" spans="1:21" s="20" customFormat="1" ht="50.1" customHeight="1" thickTop="1" thickBot="1" x14ac:dyDescent="0.3">
      <c r="A17" s="15" t="s">
        <v>16</v>
      </c>
      <c r="B17" s="16" t="s">
        <v>33</v>
      </c>
      <c r="C17" s="21">
        <v>45628</v>
      </c>
      <c r="D17" s="21">
        <v>45709</v>
      </c>
      <c r="E17" s="22">
        <v>2062622.9</v>
      </c>
      <c r="F17" s="23"/>
      <c r="G17" s="30" t="str">
        <f>IF('Cronograma Físico-Financeiro'!G17*'Cronograma Físico-Financeiro'!$E17,'Cronograma Físico-Financeiro'!G17*'Cronograma Físico-Financeiro'!$E17,"")</f>
        <v/>
      </c>
      <c r="H17" s="30" t="str">
        <f>IF('Cronograma Físico-Financeiro'!H17*'Cronograma Físico-Financeiro'!$E17,'Cronograma Físico-Financeiro'!H17*'Cronograma Físico-Financeiro'!$E17,"")</f>
        <v/>
      </c>
      <c r="I17" s="30" t="str">
        <f>IF('Cronograma Físico-Financeiro'!I17*'Cronograma Físico-Financeiro'!$E17,'Cronograma Físico-Financeiro'!I17*'Cronograma Físico-Financeiro'!$E17,"")</f>
        <v/>
      </c>
      <c r="J17" s="30" t="str">
        <f>IF('Cronograma Físico-Financeiro'!J17*'Cronograma Físico-Financeiro'!$E17,'Cronograma Físico-Financeiro'!J17*'Cronograma Físico-Financeiro'!$E17,"")</f>
        <v/>
      </c>
      <c r="K17" s="30" t="str">
        <f>IF('Cronograma Físico-Financeiro'!K17*'Cronograma Físico-Financeiro'!$E17,'Cronograma Físico-Financeiro'!K17*'Cronograma Físico-Financeiro'!$E17,"")</f>
        <v/>
      </c>
      <c r="L17" s="30" t="str">
        <f>IF('Cronograma Físico-Financeiro'!L17*'Cronograma Físico-Financeiro'!$E17,'Cronograma Físico-Financeiro'!L17*'Cronograma Físico-Financeiro'!$E17,"")</f>
        <v/>
      </c>
      <c r="M17" s="30" t="str">
        <f>IF('Cronograma Físico-Financeiro'!M17*'Cronograma Físico-Financeiro'!$E17,'Cronograma Físico-Financeiro'!M17*'Cronograma Físico-Financeiro'!$E17,"")</f>
        <v/>
      </c>
      <c r="N17" s="30" t="str">
        <f>IF('Cronograma Físico-Financeiro'!N17*'Cronograma Físico-Financeiro'!$E17,'Cronograma Físico-Financeiro'!N17*'Cronograma Físico-Financeiro'!$E17,"")</f>
        <v/>
      </c>
      <c r="O17" s="30" t="str">
        <f>IF('Cronograma Físico-Financeiro'!O17*'Cronograma Físico-Financeiro'!$E17,'Cronograma Físico-Financeiro'!O17*'Cronograma Físico-Financeiro'!$E17,"")</f>
        <v/>
      </c>
      <c r="P17" s="30" t="str">
        <f>IF('Cronograma Físico-Financeiro'!P17*'Cronograma Físico-Financeiro'!$E17,'Cronograma Físico-Financeiro'!P17*'Cronograma Físico-Financeiro'!$E17,"")</f>
        <v/>
      </c>
      <c r="Q17" s="30">
        <f>IF('Cronograma Físico-Financeiro'!Q17*'Cronograma Físico-Financeiro'!$E17,'Cronograma Físico-Financeiro'!Q17*'Cronograma Físico-Financeiro'!$E17,"")</f>
        <v>825049.16</v>
      </c>
      <c r="R17" s="30">
        <f>IF('Cronograma Físico-Financeiro'!R17*'Cronograma Físico-Financeiro'!$E17,'Cronograma Físico-Financeiro'!R17*'Cronograma Físico-Financeiro'!$E17,"")</f>
        <v>825049.16</v>
      </c>
      <c r="S17" s="30">
        <f>IF('Cronograma Físico-Financeiro'!S17*'Cronograma Físico-Financeiro'!$E17,'Cronograma Físico-Financeiro'!S17*'Cronograma Físico-Financeiro'!$E17,"")</f>
        <v>412524.58</v>
      </c>
      <c r="T17" s="30" t="str">
        <f>IF('Cronograma Físico-Financeiro'!T17*'Cronograma Físico-Financeiro'!$E17,'Cronograma Físico-Financeiro'!T17*'Cronograma Físico-Financeiro'!$E17,"")</f>
        <v/>
      </c>
      <c r="U17" s="30" t="str">
        <f>IF('Cronograma Físico-Financeiro'!U17*'Cronograma Físico-Financeiro'!$E17,'Cronograma Físico-Financeiro'!U17*'Cronograma Físico-Financeiro'!$E17,"")</f>
        <v/>
      </c>
    </row>
    <row r="18" spans="1:21" s="20" customFormat="1" ht="50.1" customHeight="1" thickTop="1" thickBot="1" x14ac:dyDescent="0.3">
      <c r="A18" s="15" t="s">
        <v>17</v>
      </c>
      <c r="B18" s="16" t="s">
        <v>34</v>
      </c>
      <c r="C18" s="26">
        <v>45628</v>
      </c>
      <c r="D18" s="21">
        <v>45670</v>
      </c>
      <c r="E18" s="22">
        <v>341854.09</v>
      </c>
      <c r="F18" s="23"/>
      <c r="G18" s="30" t="str">
        <f>IF('Cronograma Físico-Financeiro'!G18*'Cronograma Físico-Financeiro'!$E18,'Cronograma Físico-Financeiro'!G18*'Cronograma Físico-Financeiro'!$E18,"")</f>
        <v/>
      </c>
      <c r="H18" s="30" t="str">
        <f>IF('Cronograma Físico-Financeiro'!H18*'Cronograma Físico-Financeiro'!$E18,'Cronograma Físico-Financeiro'!H18*'Cronograma Físico-Financeiro'!$E18,"")</f>
        <v/>
      </c>
      <c r="I18" s="30" t="str">
        <f>IF('Cronograma Físico-Financeiro'!I18*'Cronograma Físico-Financeiro'!$E18,'Cronograma Físico-Financeiro'!I18*'Cronograma Físico-Financeiro'!$E18,"")</f>
        <v/>
      </c>
      <c r="J18" s="30" t="str">
        <f>IF('Cronograma Físico-Financeiro'!J18*'Cronograma Físico-Financeiro'!$E18,'Cronograma Físico-Financeiro'!J18*'Cronograma Físico-Financeiro'!$E18,"")</f>
        <v/>
      </c>
      <c r="K18" s="30" t="str">
        <f>IF('Cronograma Físico-Financeiro'!K18*'Cronograma Físico-Financeiro'!$E18,'Cronograma Físico-Financeiro'!K18*'Cronograma Físico-Financeiro'!$E18,"")</f>
        <v/>
      </c>
      <c r="L18" s="30" t="str">
        <f>IF('Cronograma Físico-Financeiro'!L18*'Cronograma Físico-Financeiro'!$E18,'Cronograma Físico-Financeiro'!L18*'Cronograma Físico-Financeiro'!$E18,"")</f>
        <v/>
      </c>
      <c r="M18" s="30" t="str">
        <f>IF('Cronograma Físico-Financeiro'!M18*'Cronograma Físico-Financeiro'!$E18,'Cronograma Físico-Financeiro'!M18*'Cronograma Físico-Financeiro'!$E18,"")</f>
        <v/>
      </c>
      <c r="N18" s="30" t="str">
        <f>IF('Cronograma Físico-Financeiro'!N18*'Cronograma Físico-Financeiro'!$E18,'Cronograma Físico-Financeiro'!N18*'Cronograma Físico-Financeiro'!$E18,"")</f>
        <v/>
      </c>
      <c r="O18" s="30" t="str">
        <f>IF('Cronograma Físico-Financeiro'!O18*'Cronograma Físico-Financeiro'!$E18,'Cronograma Físico-Financeiro'!O18*'Cronograma Físico-Financeiro'!$E18,"")</f>
        <v/>
      </c>
      <c r="P18" s="30" t="str">
        <f>IF('Cronograma Físico-Financeiro'!P18*'Cronograma Físico-Financeiro'!$E18,'Cronograma Físico-Financeiro'!P18*'Cronograma Físico-Financeiro'!$E18,"")</f>
        <v/>
      </c>
      <c r="Q18" s="30">
        <f>IF('Cronograma Físico-Financeiro'!Q18*'Cronograma Físico-Financeiro'!$E18,'Cronograma Físico-Financeiro'!Q18*'Cronograma Físico-Financeiro'!$E18,"")</f>
        <v>205112.454</v>
      </c>
      <c r="R18" s="30">
        <f>IF('Cronograma Físico-Financeiro'!R18*'Cronograma Físico-Financeiro'!$E18,'Cronograma Físico-Financeiro'!R18*'Cronograma Físico-Financeiro'!$E18,"")</f>
        <v>136741.63600000003</v>
      </c>
      <c r="S18" s="30" t="str">
        <f>IF('Cronograma Físico-Financeiro'!S18*'Cronograma Físico-Financeiro'!$E18,'Cronograma Físico-Financeiro'!S18*'Cronograma Físico-Financeiro'!$E18,"")</f>
        <v/>
      </c>
      <c r="T18" s="30" t="str">
        <f>IF('Cronograma Físico-Financeiro'!T18*'Cronograma Físico-Financeiro'!$E18,'Cronograma Físico-Financeiro'!T18*'Cronograma Físico-Financeiro'!$E18,"")</f>
        <v/>
      </c>
      <c r="U18" s="30" t="str">
        <f>IF('Cronograma Físico-Financeiro'!U18*'Cronograma Físico-Financeiro'!$E18,'Cronograma Físico-Financeiro'!U18*'Cronograma Físico-Financeiro'!$E18,"")</f>
        <v/>
      </c>
    </row>
    <row r="19" spans="1:21" s="20" customFormat="1" ht="50.1" customHeight="1" thickTop="1" thickBot="1" x14ac:dyDescent="0.3">
      <c r="A19" s="15" t="s">
        <v>18</v>
      </c>
      <c r="B19" s="16" t="s">
        <v>35</v>
      </c>
      <c r="C19" s="26">
        <v>45628</v>
      </c>
      <c r="D19" s="21">
        <v>45680</v>
      </c>
      <c r="E19" s="22">
        <v>322709.95</v>
      </c>
      <c r="F19" s="23"/>
      <c r="G19" s="30" t="str">
        <f>IF('Cronograma Físico-Financeiro'!G19*'Cronograma Físico-Financeiro'!$E19,'Cronograma Físico-Financeiro'!G19*'Cronograma Físico-Financeiro'!$E19,"")</f>
        <v/>
      </c>
      <c r="H19" s="30" t="str">
        <f>IF('Cronograma Físico-Financeiro'!H19*'Cronograma Físico-Financeiro'!$E19,'Cronograma Físico-Financeiro'!H19*'Cronograma Físico-Financeiro'!$E19,"")</f>
        <v/>
      </c>
      <c r="I19" s="30" t="str">
        <f>IF('Cronograma Físico-Financeiro'!I19*'Cronograma Físico-Financeiro'!$E19,'Cronograma Físico-Financeiro'!I19*'Cronograma Físico-Financeiro'!$E19,"")</f>
        <v/>
      </c>
      <c r="J19" s="30" t="str">
        <f>IF('Cronograma Físico-Financeiro'!J19*'Cronograma Físico-Financeiro'!$E19,'Cronograma Físico-Financeiro'!J19*'Cronograma Físico-Financeiro'!$E19,"")</f>
        <v/>
      </c>
      <c r="K19" s="30" t="str">
        <f>IF('Cronograma Físico-Financeiro'!K19*'Cronograma Físico-Financeiro'!$E19,'Cronograma Físico-Financeiro'!K19*'Cronograma Físico-Financeiro'!$E19,"")</f>
        <v/>
      </c>
      <c r="L19" s="30" t="str">
        <f>IF('Cronograma Físico-Financeiro'!L19*'Cronograma Físico-Financeiro'!$E19,'Cronograma Físico-Financeiro'!L19*'Cronograma Físico-Financeiro'!$E19,"")</f>
        <v/>
      </c>
      <c r="M19" s="30" t="str">
        <f>IF('Cronograma Físico-Financeiro'!M19*'Cronograma Físico-Financeiro'!$E19,'Cronograma Físico-Financeiro'!M19*'Cronograma Físico-Financeiro'!$E19,"")</f>
        <v/>
      </c>
      <c r="N19" s="30" t="str">
        <f>IF('Cronograma Físico-Financeiro'!N19*'Cronograma Físico-Financeiro'!$E19,'Cronograma Físico-Financeiro'!N19*'Cronograma Físico-Financeiro'!$E19,"")</f>
        <v/>
      </c>
      <c r="O19" s="30" t="str">
        <f>IF('Cronograma Físico-Financeiro'!O19*'Cronograma Físico-Financeiro'!$E19,'Cronograma Físico-Financeiro'!O19*'Cronograma Físico-Financeiro'!$E19,"")</f>
        <v/>
      </c>
      <c r="P19" s="30" t="str">
        <f>IF('Cronograma Físico-Financeiro'!P19*'Cronograma Físico-Financeiro'!$E19,'Cronograma Físico-Financeiro'!P19*'Cronograma Físico-Financeiro'!$E19,"")</f>
        <v/>
      </c>
      <c r="Q19" s="30" t="str">
        <f>IF('Cronograma Físico-Financeiro'!Q19*'Cronograma Físico-Financeiro'!$E19,'Cronograma Físico-Financeiro'!Q19*'Cronograma Físico-Financeiro'!$E19,"")</f>
        <v/>
      </c>
      <c r="R19" s="30">
        <f>IF('Cronograma Físico-Financeiro'!R19*'Cronograma Físico-Financeiro'!$E19,'Cronograma Físico-Financeiro'!R19*'Cronograma Físico-Financeiro'!$E19,"")</f>
        <v>161354.97500000001</v>
      </c>
      <c r="S19" s="30">
        <f>IF('Cronograma Físico-Financeiro'!S19*'Cronograma Físico-Financeiro'!$E19,'Cronograma Físico-Financeiro'!S19*'Cronograma Físico-Financeiro'!$E19,"")</f>
        <v>161354.97500000001</v>
      </c>
      <c r="T19" s="30" t="str">
        <f>IF('Cronograma Físico-Financeiro'!T19*'Cronograma Físico-Financeiro'!$E19,'Cronograma Físico-Financeiro'!T19*'Cronograma Físico-Financeiro'!$E19,"")</f>
        <v/>
      </c>
      <c r="U19" s="30" t="str">
        <f>IF('Cronograma Físico-Financeiro'!U19*'Cronograma Físico-Financeiro'!$E19,'Cronograma Físico-Financeiro'!U19*'Cronograma Físico-Financeiro'!$E19,"")</f>
        <v/>
      </c>
    </row>
    <row r="20" spans="1:21" s="20" customFormat="1" ht="50.1" customHeight="1" thickTop="1" thickBot="1" x14ac:dyDescent="0.3">
      <c r="A20" s="15" t="s">
        <v>19</v>
      </c>
      <c r="B20" s="16" t="s">
        <v>36</v>
      </c>
      <c r="C20" s="27">
        <v>45628</v>
      </c>
      <c r="D20" s="17">
        <v>45693</v>
      </c>
      <c r="E20" s="18">
        <v>1138921.28</v>
      </c>
      <c r="F20" s="19"/>
      <c r="G20" s="30" t="str">
        <f>IF('Cronograma Físico-Financeiro'!G20*'Cronograma Físico-Financeiro'!$E20,'Cronograma Físico-Financeiro'!G20*'Cronograma Físico-Financeiro'!$E20,"")</f>
        <v/>
      </c>
      <c r="H20" s="30" t="str">
        <f>IF('Cronograma Físico-Financeiro'!H20*'Cronograma Físico-Financeiro'!$E20,'Cronograma Físico-Financeiro'!H20*'Cronograma Físico-Financeiro'!$E20,"")</f>
        <v/>
      </c>
      <c r="I20" s="30">
        <f>IF('Cronograma Físico-Financeiro'!I20*'Cronograma Físico-Financeiro'!$E20,'Cronograma Físico-Financeiro'!I20*'Cronograma Físico-Financeiro'!$E20,"")</f>
        <v>284730.32</v>
      </c>
      <c r="J20" s="30" t="str">
        <f>IF('Cronograma Físico-Financeiro'!J20*'Cronograma Físico-Financeiro'!$E20,'Cronograma Físico-Financeiro'!J20*'Cronograma Físico-Financeiro'!$E20,"")</f>
        <v/>
      </c>
      <c r="K20" s="30" t="str">
        <f>IF('Cronograma Físico-Financeiro'!K20*'Cronograma Físico-Financeiro'!$E20,'Cronograma Físico-Financeiro'!K20*'Cronograma Físico-Financeiro'!$E20,"")</f>
        <v/>
      </c>
      <c r="L20" s="30" t="str">
        <f>IF('Cronograma Físico-Financeiro'!L20*'Cronograma Físico-Financeiro'!$E20,'Cronograma Físico-Financeiro'!L20*'Cronograma Físico-Financeiro'!$E20,"")</f>
        <v/>
      </c>
      <c r="M20" s="30" t="str">
        <f>IF('Cronograma Físico-Financeiro'!M20*'Cronograma Físico-Financeiro'!$E20,'Cronograma Físico-Financeiro'!M20*'Cronograma Físico-Financeiro'!$E20,"")</f>
        <v/>
      </c>
      <c r="N20" s="30" t="str">
        <f>IF('Cronograma Físico-Financeiro'!N20*'Cronograma Físico-Financeiro'!$E20,'Cronograma Físico-Financeiro'!N20*'Cronograma Físico-Financeiro'!$E20,"")</f>
        <v/>
      </c>
      <c r="O20" s="30">
        <f>IF('Cronograma Físico-Financeiro'!O20*'Cronograma Físico-Financeiro'!$E20,'Cronograma Físico-Financeiro'!O20*'Cronograma Físico-Financeiro'!$E20,"")</f>
        <v>569460.64</v>
      </c>
      <c r="P20" s="30">
        <f>IF('Cronograma Físico-Financeiro'!P20*'Cronograma Físico-Financeiro'!$E20,'Cronograma Físico-Financeiro'!P20*'Cronograma Físico-Financeiro'!$E20,"")</f>
        <v>284730.32</v>
      </c>
      <c r="Q20" s="30" t="str">
        <f>IF('Cronograma Físico-Financeiro'!Q20*'Cronograma Físico-Financeiro'!$E20,'Cronograma Físico-Financeiro'!Q20*'Cronograma Físico-Financeiro'!$E20,"")</f>
        <v/>
      </c>
      <c r="R20" s="30" t="str">
        <f>IF('Cronograma Físico-Financeiro'!R20*'Cronograma Físico-Financeiro'!$E20,'Cronograma Físico-Financeiro'!R20*'Cronograma Físico-Financeiro'!$E20,"")</f>
        <v/>
      </c>
      <c r="S20" s="30" t="str">
        <f>IF('Cronograma Físico-Financeiro'!S20*'Cronograma Físico-Financeiro'!$E20,'Cronograma Físico-Financeiro'!S20*'Cronograma Físico-Financeiro'!$E20,"")</f>
        <v/>
      </c>
      <c r="T20" s="30" t="str">
        <f>IF('Cronograma Físico-Financeiro'!T20*'Cronograma Físico-Financeiro'!$E20,'Cronograma Físico-Financeiro'!T20*'Cronograma Físico-Financeiro'!$E20,"")</f>
        <v/>
      </c>
      <c r="U20" s="30" t="str">
        <f>IF('Cronograma Físico-Financeiro'!U20*'Cronograma Físico-Financeiro'!$E20,'Cronograma Físico-Financeiro'!U20*'Cronograma Físico-Financeiro'!$E20,"")</f>
        <v/>
      </c>
    </row>
    <row r="21" spans="1:21" s="20" customFormat="1" ht="27" customHeight="1" thickTop="1" thickBot="1" x14ac:dyDescent="0.3">
      <c r="A21" s="61" t="s">
        <v>42</v>
      </c>
      <c r="B21" s="62"/>
      <c r="C21" s="62"/>
      <c r="D21" s="62"/>
      <c r="E21" s="18">
        <f>SUM(E4:E20)</f>
        <v>19455021.119999997</v>
      </c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8"/>
    </row>
    <row r="22" spans="1:21" s="4" customFormat="1" ht="18" customHeight="1" thickTop="1" x14ac:dyDescent="0.2">
      <c r="A22" s="3"/>
      <c r="C22" s="65" t="s">
        <v>37</v>
      </c>
      <c r="D22" s="65"/>
      <c r="E22" s="65"/>
      <c r="F22" s="13">
        <f t="array" ref="F22">SUM(F4:F20*IF($E$4:$E$20="",0,$E$4:$E$20))</f>
        <v>0</v>
      </c>
      <c r="G22" s="13">
        <f>SUM(G4:G21)</f>
        <v>449361.78</v>
      </c>
      <c r="H22" s="13">
        <f t="shared" ref="H22:U22" si="0">SUM(H4:H21)</f>
        <v>1261767.0060000001</v>
      </c>
      <c r="I22" s="13">
        <f t="shared" si="0"/>
        <v>2090829.993</v>
      </c>
      <c r="J22" s="13">
        <f t="shared" si="0"/>
        <v>1475516.426</v>
      </c>
      <c r="K22" s="13">
        <f t="shared" si="0"/>
        <v>2718402.5160000003</v>
      </c>
      <c r="L22" s="13">
        <f t="shared" si="0"/>
        <v>1748863.0589999999</v>
      </c>
      <c r="M22" s="13">
        <f t="shared" si="0"/>
        <v>1422433.6059999999</v>
      </c>
      <c r="N22" s="13">
        <f t="shared" si="0"/>
        <v>1575638.7580000001</v>
      </c>
      <c r="O22" s="13">
        <f t="shared" si="0"/>
        <v>1985150.608</v>
      </c>
      <c r="P22" s="13">
        <f t="shared" si="0"/>
        <v>1228609.7350000001</v>
      </c>
      <c r="Q22" s="13">
        <f t="shared" si="0"/>
        <v>1030161.6140000001</v>
      </c>
      <c r="R22" s="13">
        <f t="shared" si="0"/>
        <v>1385886.2340000002</v>
      </c>
      <c r="S22" s="13">
        <f t="shared" si="0"/>
        <v>828139.67</v>
      </c>
      <c r="T22" s="13">
        <f t="shared" si="0"/>
        <v>127130.0575</v>
      </c>
      <c r="U22" s="13">
        <f t="shared" si="0"/>
        <v>127130.0575</v>
      </c>
    </row>
    <row r="23" spans="1:21" s="4" customFormat="1" ht="18" customHeight="1" x14ac:dyDescent="0.2">
      <c r="A23" s="3"/>
      <c r="C23" s="66" t="s">
        <v>38</v>
      </c>
      <c r="D23" s="66"/>
      <c r="E23" s="66"/>
      <c r="F23" s="11">
        <f>F22/$E$21</f>
        <v>0</v>
      </c>
      <c r="G23" s="11">
        <f t="shared" ref="G23:U23" si="1">G22/$E$21</f>
        <v>2.3097470685243857E-2</v>
      </c>
      <c r="H23" s="11">
        <f t="shared" si="1"/>
        <v>6.4855596825998216E-2</v>
      </c>
      <c r="I23" s="11">
        <f t="shared" si="1"/>
        <v>0.10746994208351701</v>
      </c>
      <c r="J23" s="11">
        <f t="shared" si="1"/>
        <v>7.5842447916088421E-2</v>
      </c>
      <c r="K23" s="11">
        <f t="shared" si="1"/>
        <v>0.13972755409684184</v>
      </c>
      <c r="L23" s="11">
        <f t="shared" si="1"/>
        <v>8.9892632252254273E-2</v>
      </c>
      <c r="M23" s="11">
        <f t="shared" si="1"/>
        <v>7.3113958459686323E-2</v>
      </c>
      <c r="N23" s="11">
        <f t="shared" si="1"/>
        <v>8.0988797096715789E-2</v>
      </c>
      <c r="O23" s="11">
        <f t="shared" si="1"/>
        <v>0.10203795697549982</v>
      </c>
      <c r="P23" s="11">
        <f t="shared" si="1"/>
        <v>6.3151292790783686E-2</v>
      </c>
      <c r="Q23" s="11">
        <f t="shared" si="1"/>
        <v>5.2950937839948239E-2</v>
      </c>
      <c r="R23" s="11">
        <f t="shared" si="1"/>
        <v>7.1235401156943101E-2</v>
      </c>
      <c r="S23" s="11">
        <f t="shared" si="1"/>
        <v>4.2566886198271071E-2</v>
      </c>
      <c r="T23" s="11">
        <f t="shared" si="1"/>
        <v>6.5345628111042635E-3</v>
      </c>
      <c r="U23" s="11">
        <f t="shared" si="1"/>
        <v>6.5345628111042635E-3</v>
      </c>
    </row>
    <row r="24" spans="1:21" s="4" customFormat="1" ht="18" customHeight="1" x14ac:dyDescent="0.2">
      <c r="A24" s="3"/>
      <c r="C24" s="66" t="s">
        <v>39</v>
      </c>
      <c r="D24" s="66"/>
      <c r="E24" s="66"/>
      <c r="F24" s="14">
        <f>F22</f>
        <v>0</v>
      </c>
      <c r="G24" s="14">
        <f>F24+G22</f>
        <v>449361.78</v>
      </c>
      <c r="H24" s="14">
        <f t="shared" ref="H24:U25" si="2">G24+H22</f>
        <v>1711128.7860000001</v>
      </c>
      <c r="I24" s="14">
        <f t="shared" si="2"/>
        <v>3801958.7790000001</v>
      </c>
      <c r="J24" s="14">
        <f t="shared" si="2"/>
        <v>5277475.2050000001</v>
      </c>
      <c r="K24" s="14">
        <f t="shared" si="2"/>
        <v>7995877.7210000008</v>
      </c>
      <c r="L24" s="14">
        <f t="shared" si="2"/>
        <v>9744740.7800000012</v>
      </c>
      <c r="M24" s="14">
        <f t="shared" si="2"/>
        <v>11167174.386000002</v>
      </c>
      <c r="N24" s="14">
        <f t="shared" si="2"/>
        <v>12742813.144000001</v>
      </c>
      <c r="O24" s="14">
        <f t="shared" si="2"/>
        <v>14727963.752</v>
      </c>
      <c r="P24" s="14">
        <f t="shared" si="2"/>
        <v>15956573.487</v>
      </c>
      <c r="Q24" s="14">
        <f t="shared" si="2"/>
        <v>16986735.101</v>
      </c>
      <c r="R24" s="14">
        <f t="shared" si="2"/>
        <v>18372621.335000001</v>
      </c>
      <c r="S24" s="14">
        <f t="shared" si="2"/>
        <v>19200761.005000003</v>
      </c>
      <c r="T24" s="14">
        <f t="shared" si="2"/>
        <v>19327891.062500004</v>
      </c>
      <c r="U24" s="14">
        <f t="shared" si="2"/>
        <v>19455021.120000005</v>
      </c>
    </row>
    <row r="25" spans="1:21" s="4" customFormat="1" ht="18" customHeight="1" thickBot="1" x14ac:dyDescent="0.25">
      <c r="A25" s="3"/>
      <c r="C25" s="67" t="s">
        <v>40</v>
      </c>
      <c r="D25" s="67"/>
      <c r="E25" s="67"/>
      <c r="F25" s="12">
        <f>F23</f>
        <v>0</v>
      </c>
      <c r="G25" s="12">
        <f>F25+G23</f>
        <v>2.3097470685243857E-2</v>
      </c>
      <c r="H25" s="12">
        <f t="shared" si="2"/>
        <v>8.7953067511242072E-2</v>
      </c>
      <c r="I25" s="12">
        <f t="shared" si="2"/>
        <v>0.19542300959475908</v>
      </c>
      <c r="J25" s="12">
        <f t="shared" si="2"/>
        <v>0.27126545751084752</v>
      </c>
      <c r="K25" s="12">
        <f t="shared" si="2"/>
        <v>0.41099301160768936</v>
      </c>
      <c r="L25" s="12">
        <f t="shared" si="2"/>
        <v>0.50088564385994361</v>
      </c>
      <c r="M25" s="12">
        <f t="shared" si="2"/>
        <v>0.57399960231962988</v>
      </c>
      <c r="N25" s="12">
        <f t="shared" si="2"/>
        <v>0.65498839941634568</v>
      </c>
      <c r="O25" s="12">
        <f t="shared" si="2"/>
        <v>0.75702635639184546</v>
      </c>
      <c r="P25" s="12">
        <f t="shared" si="2"/>
        <v>0.82017764918262914</v>
      </c>
      <c r="Q25" s="12">
        <f t="shared" si="2"/>
        <v>0.87312858702257734</v>
      </c>
      <c r="R25" s="12">
        <f t="shared" si="2"/>
        <v>0.9443639881795205</v>
      </c>
      <c r="S25" s="12">
        <f t="shared" si="2"/>
        <v>0.98693087437779159</v>
      </c>
      <c r="T25" s="12">
        <f t="shared" si="2"/>
        <v>0.99346543718889591</v>
      </c>
      <c r="U25" s="12">
        <f t="shared" si="2"/>
        <v>1.0000000000000002</v>
      </c>
    </row>
    <row r="26" spans="1:21" s="4" customFormat="1" ht="30.2" customHeight="1" thickTop="1" x14ac:dyDescent="0.2">
      <c r="A26" s="3"/>
      <c r="C26" s="5"/>
      <c r="E26" s="8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1" s="4" customFormat="1" ht="30.2" customHeight="1" x14ac:dyDescent="0.2">
      <c r="A27" s="3"/>
      <c r="C27" s="5"/>
      <c r="E27" s="8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</row>
    <row r="28" spans="1:21" s="4" customFormat="1" ht="30.2" customHeight="1" x14ac:dyDescent="0.2">
      <c r="A28" s="3"/>
      <c r="C28" s="5"/>
      <c r="E28" s="8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</row>
    <row r="29" spans="1:21" s="4" customFormat="1" ht="30.2" customHeight="1" x14ac:dyDescent="0.2">
      <c r="A29" s="3"/>
      <c r="C29" s="5"/>
      <c r="E29" s="8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</row>
    <row r="30" spans="1:21" s="4" customFormat="1" ht="30.2" customHeight="1" x14ac:dyDescent="0.2">
      <c r="A30" s="3"/>
      <c r="C30" s="5"/>
      <c r="E30" s="8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</row>
  </sheetData>
  <mergeCells count="13">
    <mergeCell ref="A21:D21"/>
    <mergeCell ref="C22:E22"/>
    <mergeCell ref="C23:E23"/>
    <mergeCell ref="C24:E24"/>
    <mergeCell ref="C25:E25"/>
    <mergeCell ref="A1:U1"/>
    <mergeCell ref="A2:A3"/>
    <mergeCell ref="B2:B3"/>
    <mergeCell ref="C2:C3"/>
    <mergeCell ref="D2:D3"/>
    <mergeCell ref="E2:E3"/>
    <mergeCell ref="F2:Q2"/>
    <mergeCell ref="R2:U2"/>
  </mergeCells>
  <conditionalFormatting sqref="F20">
    <cfRule type="cellIs" dxfId="8" priority="1" operator="greaterThan">
      <formula>0</formula>
    </cfRule>
    <cfRule type="expression" dxfId="7" priority="2">
      <formula>AND(TODAY()&gt;=#REF!,TODAY()&lt;#REF!)</formula>
    </cfRule>
    <cfRule type="expression" dxfId="6" priority="3">
      <formula>AND(início_da_tarefa&lt;=#REF!,ROUNDDOWN((término_da_tarefa-início_da_tarefa+1)*progresso_da_tarefa,0)+início_da_tarefa-1&gt;=#REF!)</formula>
    </cfRule>
    <cfRule type="expression" dxfId="5" priority="4" stopIfTrue="1">
      <formula>AND(término_da_tarefa&gt;=#REF!,início_da_tarefa&lt;#REF!)</formula>
    </cfRule>
  </conditionalFormatting>
  <conditionalFormatting sqref="F3:U4 F5:F19 G5:U20 F21:U21">
    <cfRule type="expression" dxfId="4" priority="7">
      <formula>AND(TODAY()&gt;=#REF!,TODAY()&lt;#REF!)</formula>
    </cfRule>
  </conditionalFormatting>
  <conditionalFormatting sqref="F4:U4 F5:F19 G5:U20 F21:U21">
    <cfRule type="expression" dxfId="3" priority="6">
      <formula>IF(#REF!="f",1)</formula>
    </cfRule>
    <cfRule type="expression" dxfId="2" priority="8">
      <formula>AND(início_da_tarefa&lt;=#REF!,ROUNDDOWN((término_da_tarefa-início_da_tarefa+1)*progresso_da_tarefa,0)+início_da_tarefa-1&gt;=#REF!)</formula>
    </cfRule>
    <cfRule type="expression" dxfId="1" priority="9" stopIfTrue="1">
      <formula>AND(término_da_tarefa&gt;=#REF!,início_da_tarefa&lt;#REF!)</formula>
    </cfRule>
  </conditionalFormatting>
  <conditionalFormatting sqref="G4:U20">
    <cfRule type="notContainsBlanks" dxfId="0" priority="10">
      <formula>LEN(TRIM(G4))&gt;0</formula>
    </cfRule>
  </conditionalFormatting>
  <printOptions horizontalCentered="1"/>
  <pageMargins left="0.19685039370078741" right="0.19685039370078741" top="0.78740157480314965" bottom="0.78740157480314965" header="0.31496062992125984" footer="0.31496062992125984"/>
  <pageSetup paperSize="8" scale="66" fitToHeight="0" orientation="landscape" r:id="rId1"/>
  <headerFooter scaleWithDoc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10</vt:i4>
      </vt:variant>
    </vt:vector>
  </HeadingPairs>
  <TitlesOfParts>
    <vt:vector size="13" baseType="lpstr">
      <vt:lpstr>Cronograma Fís-Fin</vt:lpstr>
      <vt:lpstr>Cronograma Físico-Financeiro</vt:lpstr>
      <vt:lpstr>Cronograma Financeiro</vt:lpstr>
      <vt:lpstr>'Cronograma Financeiro'!Area_de_impressao</vt:lpstr>
      <vt:lpstr>'Cronograma Fís-Fin'!Area_de_impressao</vt:lpstr>
      <vt:lpstr>'Cronograma Físico-Financeiro'!Area_de_impressao</vt:lpstr>
      <vt:lpstr>'Cronograma Financeiro'!início_da_tarefa</vt:lpstr>
      <vt:lpstr>'Cronograma Físico-Financeiro'!início_da_tarefa</vt:lpstr>
      <vt:lpstr>'Cronograma Financeiro'!término_da_tarefa</vt:lpstr>
      <vt:lpstr>'Cronograma Físico-Financeiro'!término_da_tarefa</vt:lpstr>
      <vt:lpstr>'Cronograma Financeiro'!Titulos_de_impressao</vt:lpstr>
      <vt:lpstr>'Cronograma Fís-Fin'!Titulos_de_impressao</vt:lpstr>
      <vt:lpstr>'Cronograma Físico-Financeiro'!Titulos_de_impressao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Modelo de Cronograma de Obra</dc:title>
  <dc:creator>Jeferson Pereira</dc:creator>
  <cp:keywords>Planilha de Obra</cp:keywords>
  <dc:description/>
  <cp:lastModifiedBy>Wallison Almeida de Oliveira</cp:lastModifiedBy>
  <cp:lastPrinted>2024-03-19T16:37:00Z</cp:lastPrinted>
  <dcterms:created xsi:type="dcterms:W3CDTF">2019-03-19T17:17:03Z</dcterms:created>
  <dcterms:modified xsi:type="dcterms:W3CDTF">2024-03-19T16:47:38Z</dcterms:modified>
</cp:coreProperties>
</file>