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3"/>
  <workbookPr codeName="EstaPastaDeTrabalho" defaultThemeVersion="166925"/>
  <mc:AlternateContent xmlns:mc="http://schemas.openxmlformats.org/markup-compatibility/2006">
    <mc:Choice Requires="x15">
      <x15ac:absPath xmlns:x15ac="http://schemas.microsoft.com/office/spreadsheetml/2010/11/ac" url="S:\construcao_civil\ETA Capim Fino\Produtos Proesplan\Produtos Finalizados\PROPOSTA COMERCIAL\"/>
    </mc:Choice>
  </mc:AlternateContent>
  <xr:revisionPtr revIDLastSave="0" documentId="13_ncr:1_{E26DB7FC-02EC-41FA-9D87-20AB969A14A2}" xr6:coauthVersionLast="36" xr6:coauthVersionMax="36" xr10:uidLastSave="{00000000-0000-0000-0000-000000000000}"/>
  <workbookProtection workbookAlgorithmName="SHA-512" workbookHashValue="GGVhzZ7YwHmj9HVpG/cZHElXbd+A1NUGcyjTa32l+xtxm1EnB12ajCTpWzfA5FMhEzCPVilIDlAqU6mjj3D/ig==" workbookSaltValue="ajMX5p1j/XFN/dm9XUDiqw==" workbookSpinCount="100000" lockStructure="1"/>
  <bookViews>
    <workbookView xWindow="0" yWindow="0" windowWidth="16380" windowHeight="8190" tabRatio="948" xr2:uid="{00000000-000D-0000-FFFF-FFFF00000000}"/>
  </bookViews>
  <sheets>
    <sheet name="ORIENTAÇÕES" sheetId="22" r:id="rId1"/>
    <sheet name="Resumo" sheetId="1" r:id="rId2"/>
    <sheet name="OS-Op Canteiro" sheetId="21" r:id="rId3"/>
    <sheet name="OS-Iluminação" sheetId="3" r:id="rId4"/>
    <sheet name="C-1.2_01" sheetId="12" r:id="rId5"/>
    <sheet name="C-1.2_02" sheetId="14" r:id="rId6"/>
    <sheet name="ME-Iluminação" sheetId="15" r:id="rId7"/>
    <sheet name="Cronograma " sheetId="11" state="hidden" r:id="rId8"/>
  </sheets>
  <externalReferences>
    <externalReference r:id="rId9"/>
    <externalReference r:id="rId10"/>
    <externalReference r:id="rId11"/>
  </externalReferences>
  <definedNames>
    <definedName name="A" hidden="1">'[1]BDI Com'!$C$44</definedName>
    <definedName name="_xlnm.Print_Area" localSheetId="4">'C-1.2_01'!$B$3:$G$16</definedName>
    <definedName name="_xlnm.Print_Area" localSheetId="5">'C-1.2_02'!$B$3:$G$17</definedName>
    <definedName name="_xlnm.Print_Area" localSheetId="7">'Cronograma '!$B$2:$O$27</definedName>
    <definedName name="_xlnm.Print_Area" localSheetId="6">'ME-Iluminação'!$B$2:$I$23</definedName>
    <definedName name="_xlnm.Print_Area" localSheetId="3">'OS-Iluminação'!$B$2:$K$22</definedName>
    <definedName name="_xlnm.Print_Area" localSheetId="2">'OS-Op Canteiro'!$B$2:$I$23</definedName>
    <definedName name="_xlnm.Print_Area" localSheetId="1">Resumo!$B$2:$K$20</definedName>
    <definedName name="BDI_1" localSheetId="7">'[2]BDI Com'!$C$44</definedName>
    <definedName name="BDI_1" hidden="1">'[3]BDI Com'!$C$44</definedName>
    <definedName name="BDI_SERV_DES" localSheetId="7">'[1]BDI Com'!$C$44</definedName>
    <definedName name="BDI_SERV_DES" hidden="1">'[3]BDI Com'!$C$44</definedName>
    <definedName name="_xlnm.Print_Titles" localSheetId="4">'C-1.2_01'!$3:$7</definedName>
    <definedName name="_xlnm.Print_Titles" localSheetId="5">'C-1.2_02'!$3:$7</definedName>
    <definedName name="_xlnm.Print_Titles" localSheetId="7">'Cronograma '!$2:$10</definedName>
    <definedName name="_xlnm.Print_Titles" localSheetId="6">'ME-Iluminação'!$2:$9</definedName>
    <definedName name="_xlnm.Print_Titles" localSheetId="3">'OS-Iluminação'!$2:$9</definedName>
    <definedName name="_xlnm.Print_Titles" localSheetId="2">'OS-Op Canteiro'!$2:$9</definedName>
    <definedName name="_xlnm.Print_Titles" localSheetId="1">Resumo!$2:$9</definedName>
  </definedNames>
  <calcPr calcId="191029"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G17" i="15" l="1"/>
  <c r="H16" i="15" l="1"/>
  <c r="G12" i="14" l="1"/>
  <c r="G13" i="14"/>
  <c r="G11" i="14"/>
  <c r="G12" i="12"/>
  <c r="G11" i="12"/>
  <c r="G15" i="14" l="1"/>
  <c r="G14" i="12"/>
  <c r="G15" i="21"/>
  <c r="H15" i="21" s="1"/>
  <c r="C10" i="21"/>
  <c r="B10" i="21"/>
  <c r="I15" i="21" l="1"/>
  <c r="B13" i="1"/>
  <c r="I17" i="21" l="1"/>
  <c r="I10" i="21" s="1"/>
  <c r="I12" i="21" s="1"/>
  <c r="H11" i="1" s="1"/>
  <c r="I22" i="21" l="1"/>
  <c r="B16" i="1"/>
  <c r="C10" i="15"/>
  <c r="B10" i="15"/>
  <c r="C10" i="3" l="1"/>
  <c r="B10" i="3"/>
  <c r="H16" i="3" l="1"/>
  <c r="H15" i="3"/>
  <c r="G15" i="15"/>
  <c r="H19" i="15"/>
  <c r="H18" i="15"/>
  <c r="C16" i="3"/>
  <c r="B12" i="14"/>
  <c r="B13" i="14" s="1"/>
  <c r="C15" i="3"/>
  <c r="B12" i="12"/>
  <c r="I16" i="3"/>
  <c r="I15" i="3"/>
  <c r="H15" i="15" l="1"/>
  <c r="I15" i="15" s="1"/>
  <c r="H17" i="15"/>
  <c r="I17" i="15" s="1"/>
  <c r="J15" i="3"/>
  <c r="K15" i="3" s="1"/>
  <c r="J16" i="3"/>
  <c r="K16" i="3" s="1"/>
  <c r="I19" i="15" l="1"/>
  <c r="I22" i="15" s="1"/>
  <c r="K18" i="3"/>
  <c r="K10" i="3" s="1"/>
  <c r="K12" i="3" s="1"/>
  <c r="I10" i="15" l="1"/>
  <c r="I12" i="15" s="1"/>
  <c r="H17" i="1" s="1"/>
  <c r="K21" i="3"/>
  <c r="J18" i="3"/>
  <c r="J17" i="3"/>
  <c r="D19" i="11" l="1"/>
  <c r="N19" i="11" s="1"/>
  <c r="D14" i="11" l="1"/>
  <c r="N14" i="11" s="1"/>
  <c r="H14" i="1"/>
  <c r="D15" i="11"/>
  <c r="N15" i="11" s="1"/>
  <c r="D17" i="11"/>
  <c r="N17" i="11" s="1"/>
  <c r="D20" i="11"/>
  <c r="N20" i="11" s="1"/>
  <c r="H19" i="1" l="1"/>
  <c r="D16" i="11"/>
  <c r="N16" i="11" s="1"/>
  <c r="D18" i="11"/>
  <c r="N18" i="11" s="1"/>
  <c r="D21" i="11"/>
  <c r="N21" i="11" s="1"/>
  <c r="D22" i="11"/>
  <c r="N22" i="11" s="1"/>
  <c r="N23" i="11" l="1"/>
  <c r="D11" i="11"/>
  <c r="D23" i="11"/>
  <c r="N11" i="11" l="1"/>
  <c r="J11" i="11"/>
  <c r="J24" i="11" s="1"/>
  <c r="J26" i="11" s="1"/>
  <c r="F11" i="11"/>
  <c r="F24" i="11" s="1"/>
  <c r="F26" i="11" s="1"/>
  <c r="O19" i="11" l="1"/>
  <c r="O15" i="11"/>
  <c r="O18" i="11"/>
  <c r="O14" i="11"/>
  <c r="O16" i="11"/>
  <c r="O17" i="11"/>
  <c r="O20" i="11"/>
  <c r="O21" i="11"/>
  <c r="O22" i="11"/>
  <c r="O23"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Bruno dos Santos Nascimento</author>
  </authors>
  <commentList>
    <comment ref="H15" authorId="0" shapeId="0" xr:uid="{032733DE-A16A-440C-AA34-286206AB68FD}">
      <text>
        <r>
          <rPr>
            <b/>
            <sz val="9"/>
            <color indexed="81"/>
            <rFont val="Segoe UI"/>
            <family val="2"/>
          </rPr>
          <t>O VALOR DESTE ITEM É DADO PELA SOMATÓRIA DA PLANILHA "C-1.2_01", PREENCHA A  PLANILHA DA ABA "C-1.2_01"</t>
        </r>
        <r>
          <rPr>
            <sz val="9"/>
            <color indexed="81"/>
            <rFont val="Segoe UI"/>
            <family val="2"/>
          </rPr>
          <t xml:space="preserve">
</t>
        </r>
      </text>
    </comment>
    <comment ref="H16" authorId="0" shapeId="0" xr:uid="{E1A1187E-F40F-4656-B4EB-88F8F7298177}">
      <text>
        <r>
          <rPr>
            <b/>
            <sz val="9"/>
            <color indexed="81"/>
            <rFont val="Segoe UI"/>
            <family val="2"/>
          </rPr>
          <t>O VALOR DESTE ITEM É DADO PELA SOMATÓRIA DA PLANILHA "C-1.2_02", PREENCHA A  PLANILHA DA ABA "C-1.2_02"</t>
        </r>
      </text>
    </comment>
  </commentList>
</comments>
</file>

<file path=xl/sharedStrings.xml><?xml version="1.0" encoding="utf-8"?>
<sst xmlns="http://schemas.openxmlformats.org/spreadsheetml/2006/main" count="173" uniqueCount="82">
  <si>
    <t>SEMAE</t>
  </si>
  <si>
    <t>SERVIÇO MUNICIPAL DE ÁGUA E ESGOTO DE PIRACICABA</t>
  </si>
  <si>
    <t>OBRA</t>
  </si>
  <si>
    <t>AMPLIAÇÃO E OTIMIZAÇÃO DA ETA 03 CAPIM FINO</t>
  </si>
  <si>
    <t>RESUMO GERAL</t>
  </si>
  <si>
    <t>Obras Civis e Serviços:</t>
  </si>
  <si>
    <t>Materiais e Equipamentos:</t>
  </si>
  <si>
    <t>Item</t>
  </si>
  <si>
    <t>Discriminação</t>
  </si>
  <si>
    <t>TOTAL</t>
  </si>
  <si>
    <t>OBRAS CIVIS E SERVIÇOS</t>
  </si>
  <si>
    <t>Código</t>
  </si>
  <si>
    <t>Fonte</t>
  </si>
  <si>
    <t>Unid.</t>
  </si>
  <si>
    <t>Quant.</t>
  </si>
  <si>
    <t>BDI Aplicado (%)</t>
  </si>
  <si>
    <t>1.1</t>
  </si>
  <si>
    <t>1.2</t>
  </si>
  <si>
    <t>Subtotal 1</t>
  </si>
  <si>
    <t xml:space="preserve">CRONOGRAMA FÍSICO-FINANCEIRO </t>
  </si>
  <si>
    <t>MONTAGEM HIDRÁULICA, MECÂNICA E ELÉTRICA DA CASA DE BOMBAS SOBRE A BASE DE RESERVATÓRIO ELEVADO</t>
  </si>
  <si>
    <t>ITEM</t>
  </si>
  <si>
    <t>ATIVIDADE</t>
  </si>
  <si>
    <t>CUSTO</t>
  </si>
  <si>
    <t>PERÍODO</t>
  </si>
  <si>
    <t>Total                         (R$)</t>
  </si>
  <si>
    <t>Total do Item (%)</t>
  </si>
  <si>
    <t>Mês 1</t>
  </si>
  <si>
    <t>Mês 2</t>
  </si>
  <si>
    <t>OBRAS CIVIS E SERVIÇOS E MATERIAIS E EQUIPAMENTOS</t>
  </si>
  <si>
    <t>CANTEIRO DE OBRAS--OBRAS CIVIS E SERVIÇOS</t>
  </si>
  <si>
    <t>INTERLIGAÇÃO DE ÁGUA DO RESERVATÓRIO ELEVADO--OBRAS CIVIS E SERVIÇOS</t>
  </si>
  <si>
    <t>INTERLIGAÇÃO DE ÁGUA DO RESERVATÓRIO ELEVADO--MATERIAIS E EQUIPAMENTOS</t>
  </si>
  <si>
    <t>ELEVATÓRIA DE ÁGUA PARA OS INJETORES DE CLORO--OBRAS CIVIS E SERVIÇOS</t>
  </si>
  <si>
    <t>ELEVATÓRIA DE ÁGUA PARA OS INJETORES DE CLORO--MATERIAIS E EQUIPAMENTOS</t>
  </si>
  <si>
    <t>TUBULAÇÕES DE ÁGUA DE SERVIÇO--OBRAS CIVIS E SERVIÇOS</t>
  </si>
  <si>
    <t>TUBULAÇÕES DE ÁGUA DE SERVIÇO--MATERIAIS E EQUIPAMENTOS</t>
  </si>
  <si>
    <t>TUBULAÇÕES DE ÁGUA PARA AS UNIDADES DE CLORO--OBRAS CIVIS E SERVIÇOS</t>
  </si>
  <si>
    <t>TUBULAÇÕES DE ÁGUA PARA AS UNIDADES DE CLORO--MATERIAIS E EQUIPAMENTOS</t>
  </si>
  <si>
    <t>TOTAL GERAL (R$)</t>
  </si>
  <si>
    <t>TOTAL MÊS (R$)</t>
  </si>
  <si>
    <t>TOTAL MÊS (%)</t>
  </si>
  <si>
    <t>ACUMULADO (R$)</t>
  </si>
  <si>
    <t>ACUMULADO (%)</t>
  </si>
  <si>
    <t>Preço Unitário Sem BDI (R$)</t>
  </si>
  <si>
    <t>Preço Unitário Com BDI (R$)</t>
  </si>
  <si>
    <t>Preço Total Com BDI (R$)</t>
  </si>
  <si>
    <t>ILUMINAÇÃO DAS NOVAS UNIDADES E DO PÁTIO CENTRAL</t>
  </si>
  <si>
    <t>PLANILHA DE ORÇAMENTO</t>
  </si>
  <si>
    <t>PRIMEIRA ETAPA DA AMPLIAÇÃO DA ETA 3 CAPIM FINO</t>
  </si>
  <si>
    <t>COMPOSIÇÃO DE PREÇOS</t>
  </si>
  <si>
    <t>COMP.</t>
  </si>
  <si>
    <t xml:space="preserve">Unid: </t>
  </si>
  <si>
    <t>Preço Unitário (R$)</t>
  </si>
  <si>
    <t>Preço Total (R$)</t>
  </si>
  <si>
    <t>unid</t>
  </si>
  <si>
    <t>h</t>
  </si>
  <si>
    <t>Total</t>
  </si>
  <si>
    <t>C-1.2_01</t>
  </si>
  <si>
    <t>CHP</t>
  </si>
  <si>
    <t>Guindauto hidráulico, capacidade máxima de carga 6200 kg, momento máximo de carga 11,7 TM, alcance máximo horizontal 9,70 m, inclusive caminhão toco PBT 16.000 kg, potência de 189 CV - CHP diurno</t>
  </si>
  <si>
    <t>Auxiliar de eletricista com encargos complementares</t>
  </si>
  <si>
    <t>Eletricista com encargos complementares</t>
  </si>
  <si>
    <t>Poste de iluminação curvo duplo engastado, com comprimento de 7,0 metros (altura do solo), em aço, revestimento externo e interno galvanizado a fogo, sem ruptura, para instalação de luminária urbana com encaixe interno de 60,5mm, conforme norma ABNT 14.744</t>
  </si>
  <si>
    <t>C-1.2_02</t>
  </si>
  <si>
    <t>Instalações de Iluminação Externa</t>
  </si>
  <si>
    <t>Instalação de poste de iluminação curvo duplo engastado, com comprimento de 7m (altura do solo)</t>
  </si>
  <si>
    <t>Instalação de luminária pública solar tipo LED de 120 watts</t>
  </si>
  <si>
    <t>Luminária pública solar tipo LED de 120 Watts, com fotocélula para acendimento automático noturno, tensão de 220 volts, fluxo luminoso aproximado de 19.000 lúmens, eficiência do LED de no mínimo 160 lm/w, ângulo de abertura aproximado de 110°, temperatura de cor aproximada de 5.000K, IRC &gt; 80, vida útil aproximada de 100.000 horas, cor prata, difusor em policarbonato cristal, com proteção contra raios ultravioletas, estrutura em alumínio anodizado, placa eletrônica do conjunto óptico em alumínio, fonte de alimentação sem capacitor eletrônico, injetada na placa do conjunto óptico, fator de potência &gt; 0,90, grau de proteção: IP 41, diâmetro de encaixe interno de 60,5 mm para poste metálico</t>
  </si>
  <si>
    <t>MATERIAIS E EQUIPAMENTOS</t>
  </si>
  <si>
    <t>Fornecimento dos Materiais de Iluminação Externa</t>
  </si>
  <si>
    <t>Plano compartilhado de telefonia móvel</t>
  </si>
  <si>
    <t>Operação e Manutenção do Canteiro de Obras</t>
  </si>
  <si>
    <t>OPERAÇÃO E MANUTENÇÃO DO CANTEIRO DE OBRAS</t>
  </si>
  <si>
    <t>A Instalação do Canteiro de Obras já está prevista no Produto 1.1.</t>
  </si>
  <si>
    <t>PRODUTO 1.2 - INSTALAÇÕES DE ILUMINAÇÃO DAS NOVAS UNIDADES E DO PÁTIO CENTRAL</t>
  </si>
  <si>
    <t>ORIENTAÇÕES AO LICITANTE PARA ELABORAÇÃO DE PROPOSTA COMERCIAL</t>
  </si>
  <si>
    <t>LICITANTE:</t>
  </si>
  <si>
    <t>________________________________________________________________________________</t>
  </si>
  <si>
    <t>Para facilitar a elaboração da proposta comercial da licitante para o processo licitatório de ampliação da Estação de Tratamento de Água 3 - Capim Fino, favor seguir as orientações deste tutorial. Devido à complexidade de itens que compõem a obra de ampliação da ETA 3, os serviços foram divididos em 17 produtos, com memoriais descritivos próprios, previstos e anexos ao Termo de Referência. Desta forma foram disponibilizados 17 arquivos contemplando as planilhas orçamentárias que preveêm os custos que demandam cada tipo de serviço de modo que o valor total na aba "Resumo" remete ao valor final ofertado para cada produto. Um 18º arquivo fornecido, nomeado "PROPOSTA COMERCIAL FINAL", contém o somatório das planilhas "Resumo" de cada produto e representa o valor total da obra, nesse arquivo deverá ser preenchido apenas o campo referente aos dados da licitante.</t>
  </si>
  <si>
    <t>Os 17 produtos são:                                                                                                                                                                                                                                                                                      
PRODUTO 1.1 - Instalações hidromecânicas e elétricas da casa de bombas, linhas de recalque de água para os injetores de cloro, tubulação de água de serviço, tubulações de distribuição de água de serviço e instalação do novo reservatório de fibra de vidro.
PRODUTO 1.2 - Instalações de iluminação das novas unidades e do pátio central.
PRODUTO 1.3 - Instalações hidráulicas dos sistemas de dosagem de produtos químicos (Polímero, Carvão ativado, Dióxido de cloro, PAC, Cal e Cloro) e Galerias (passagens) das tubulções sob as ruas de acesso internas da ETA.
PRODUTO 1.4 - Construção da passarela coberta de acesso à nova Calha Parshall e à câmara de pré-oxidação, passarela de passagem das tubulações de PAC e Cal na pré-alcalinização e adequações da estrutura existente (Câmara de pré-oxidação).
PRODUTO 1.5 - Cobertura metálica da Calha Parshall para proteção dos equipamentos de dosagem e do medidor de vazão do coagulante.
PRODUTO 1.6 - Adequações do Plano de Gerenciamento de Riscos (PGR) para o sistema de dióxido de cloro.
PRODUTO 1.7 - Impermeabilização da Calha Parshall, do canal de saída de água coagulada e da câmara de pré-oxidação.
PRODUTO 1.8 - Instalação das comportas no canal de água coagulada e das malhas de aço para mistura rápida.
PRODUTO 1.9 - Instalações hidráulicas dos pontos de aplicação de produtos químicos (PAC, Cal, Carvão 2ª etapa e Polímero).
PRODUTO 1.10 - Adequação dos guarda-corpos do Canal de água bruta, Câmara de Pré-oxidação, Calha Parshall e Canal de água coagulada.
PRODUTO 2.1 - Correções do sistema de aplicação de hidróxido de sódio pertinentes ao Plano de Gerenciamento de Riscos – PGR.
PRODUTO 2.2 - Adequações pertinentes ao Plano de Gerenciamento de Riscos (PGR) para os sistemas de polímero, flúor e cloro.
PRODUTO 2.3 - Adequações do sistema de coagulante PAC (bacia de contenção, base dos tanques, transferência entre tanques e casa de bombas).
PRODUTO 2.4 - Adequação dos guarda-corpos dos floculadores, decantadores e filtros.
PRODUTO 3.1 - Adequações para acessibilidade.
PRODUTO 3.2 - Demolição da antiga Calha Parshall, com recuperação e reaproveitamento da área.
PRODUTO 3.3 - Pavimentação em concreto estrutural do estacionamento e de trechos do pátio central, em atendimento ao Plano de Gerenciamento de Riscos (PGR).</t>
  </si>
  <si>
    <r>
      <t xml:space="preserve">Este arquivo remete ao PRODUTO 1.2. As planilhas com abas em </t>
    </r>
    <r>
      <rPr>
        <b/>
        <u/>
        <sz val="14"/>
        <color rgb="FFFFFF00"/>
        <rFont val="Times New Roman"/>
        <family val="1"/>
      </rPr>
      <t>AMARELO</t>
    </r>
    <r>
      <rPr>
        <sz val="14"/>
        <rFont val="Times New Roman"/>
        <family val="1"/>
      </rPr>
      <t xml:space="preserve"> deverão ser preenchidas com os preços unitários. Inicie o preenchimento pela planilha "Resumo", informando o nome da Licitante. Nas planilhas seguintes, insira os valores ofertados para o serviço em questão nas células em </t>
    </r>
    <r>
      <rPr>
        <b/>
        <u/>
        <sz val="14"/>
        <color rgb="FFFFFF00"/>
        <rFont val="Times New Roman"/>
        <family val="1"/>
      </rPr>
      <t>AMARELO</t>
    </r>
    <r>
      <rPr>
        <sz val="14"/>
        <rFont val="Times New Roman"/>
        <family val="1"/>
      </rPr>
      <t xml:space="preserve">. Este valor será automaticamente multiplicado pelo BDI informado pela Licitante nas células em </t>
    </r>
    <r>
      <rPr>
        <b/>
        <u/>
        <sz val="14"/>
        <color rgb="FFFFFF00"/>
        <rFont val="Times New Roman"/>
        <family val="1"/>
      </rPr>
      <t>AMARELO</t>
    </r>
    <r>
      <rPr>
        <sz val="14"/>
        <rFont val="Times New Roman"/>
        <family val="1"/>
      </rPr>
      <t xml:space="preserve"> localizadas nos cabeçalhos das tabelas orçamentárias. As planilhas com células que estão em </t>
    </r>
    <r>
      <rPr>
        <b/>
        <u/>
        <sz val="14"/>
        <color rgb="FF00FF00"/>
        <rFont val="Times New Roman"/>
        <family val="1"/>
      </rPr>
      <t>VERDE</t>
    </r>
    <r>
      <rPr>
        <sz val="14"/>
        <rFont val="Times New Roman"/>
        <family val="1"/>
      </rPr>
      <t xml:space="preserve"> remetem a serviços orçados por composições e seu valor é retornado pelo somatório da planilha nomeada pelo código da respectiva composição, neste caso o licitante deverá preencher os valores ofertados nesta planilha, nas células em </t>
    </r>
    <r>
      <rPr>
        <b/>
        <u/>
        <sz val="14"/>
        <color rgb="FFFFFF00"/>
        <rFont val="Times New Roman"/>
        <family val="1"/>
      </rPr>
      <t>AMARELO</t>
    </r>
    <r>
      <rPr>
        <sz val="14"/>
        <rFont val="Times New Roman"/>
        <family val="1"/>
      </rPr>
      <t>. Quando terminar de inserir os valores ofertados para a planilha, passe para a planilha da aba seguinte e assim por diante. Ao final da inserção de valores de todas as planilhas, a planilha da aba "Resumo" retornará o valor da proposta final do produto em questão. Quando desejar saber o valor total da proposta, abra o arquivo "PROPOSTA COMERCIAL FINAL" e clique em "atualizar", o somatório das planilhas "Resumo" de todos os produtos será realizado automaticamente.
OBS: Os nomes dos arquivos não devem ser alterados em hipótese alguma, isso geraria falhas nos vínculos existentes entre eles.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</si>
</sst>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R$&quot;\ * #,##0.00_-;\-&quot;R$&quot;\ * #,##0.00_-;_-&quot;R$&quot;\ * &quot;-&quot;??_-;_-@_-"/>
    <numFmt numFmtId="164" formatCode="_([$€-2]* #,##0.00_);_([$€-2]* \(#,##0.00\);_([$€-2]* \-??_)"/>
    <numFmt numFmtId="165" formatCode="0.000"/>
    <numFmt numFmtId="166" formatCode="_(* #,##0.00_);_(* \(#,##0.00\);_(* \-??_);_(@_)"/>
    <numFmt numFmtId="167" formatCode="#,##0.000_);\(#,##0.000\)"/>
    <numFmt numFmtId="168" formatCode="_(&quot;R$ &quot;* #,##0.00_);_(&quot;R$ &quot;* \(#,##0.00\);_(&quot;R$ &quot;* \-??_);_(@_)"/>
    <numFmt numFmtId="169" formatCode="_(&quot;R$&quot;* #,##0.00_);_(&quot;R$&quot;* \(#,##0.00\);_(&quot;R$&quot;* \-??_);_(@_)"/>
    <numFmt numFmtId="170" formatCode="_(&quot;Cr$&quot;* #,##0.00_);_(&quot;Cr$&quot;* \(#,##0.00\);_(&quot;Cr$&quot;* \-??_);_(@_)"/>
    <numFmt numFmtId="171" formatCode="0.0000"/>
    <numFmt numFmtId="172" formatCode="&quot;R$ &quot;#,##0.00"/>
    <numFmt numFmtId="173" formatCode="[$R$-416]\ #,##0.00;[Red]\-[$R$-416]\ #,##0.00"/>
    <numFmt numFmtId="174" formatCode="_-* #,##0.00_-;\-* #,##0.00_-;_-* \-??_-;_-@_-"/>
    <numFmt numFmtId="175" formatCode="0.000%"/>
    <numFmt numFmtId="176" formatCode="0.00000000%"/>
    <numFmt numFmtId="177" formatCode="0.000000"/>
    <numFmt numFmtId="178" formatCode="_(* #,##0.00_);_(* \(#,##0.00\);_(* &quot;-&quot;??_);_(@_)"/>
    <numFmt numFmtId="179" formatCode="_-&quot;R$&quot;* #,##0.00_-;\-&quot;R$&quot;* #,##0.00_-;_-&quot;R$&quot;* &quot;-&quot;??_-;_-@_-"/>
  </numFmts>
  <fonts count="69">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FFFFFF"/>
      <name val="Calibri"/>
      <family val="2"/>
      <charset val="1"/>
    </font>
    <font>
      <sz val="11"/>
      <color rgb="FF800080"/>
      <name val="Calibri"/>
      <family val="2"/>
      <charset val="1"/>
    </font>
    <font>
      <sz val="11"/>
      <color rgb="FF008000"/>
      <name val="Calibri"/>
      <family val="2"/>
      <charset val="1"/>
    </font>
    <font>
      <b/>
      <sz val="9"/>
      <color rgb="FF000000"/>
      <name val="Arial"/>
      <family val="2"/>
      <charset val="1"/>
    </font>
    <font>
      <b/>
      <sz val="11"/>
      <color rgb="FFFF9900"/>
      <name val="Calibri"/>
      <family val="2"/>
      <charset val="1"/>
    </font>
    <font>
      <b/>
      <sz val="11"/>
      <color rgb="FFFFFFFF"/>
      <name val="Calibri"/>
      <family val="2"/>
      <charset val="1"/>
    </font>
    <font>
      <sz val="11"/>
      <color rgb="FF984807"/>
      <name val="Arial Narrow"/>
      <family val="2"/>
      <charset val="1"/>
    </font>
    <font>
      <b/>
      <sz val="11"/>
      <color rgb="FFFF0000"/>
      <name val="Calibri"/>
      <family val="2"/>
      <charset val="1"/>
    </font>
    <font>
      <sz val="11"/>
      <color rgb="FFFF0000"/>
      <name val="Calibri"/>
      <family val="2"/>
      <charset val="1"/>
    </font>
    <font>
      <sz val="11"/>
      <color rgb="FF333399"/>
      <name val="Calibri"/>
      <family val="2"/>
      <charset val="1"/>
    </font>
    <font>
      <i/>
      <sz val="11"/>
      <color rgb="FF808080"/>
      <name val="Calibri"/>
      <family val="2"/>
      <charset val="1"/>
    </font>
    <font>
      <b/>
      <sz val="15"/>
      <color rgb="FF003366"/>
      <name val="Calibri"/>
      <family val="2"/>
      <charset val="1"/>
    </font>
    <font>
      <b/>
      <sz val="13"/>
      <color rgb="FF003366"/>
      <name val="Calibri"/>
      <family val="2"/>
      <charset val="1"/>
    </font>
    <font>
      <b/>
      <sz val="11"/>
      <color rgb="FF003366"/>
      <name val="Calibri"/>
      <family val="2"/>
      <charset val="1"/>
    </font>
    <font>
      <sz val="11"/>
      <color rgb="FFFF9900"/>
      <name val="Calibri"/>
      <family val="2"/>
      <charset val="1"/>
    </font>
    <font>
      <sz val="11"/>
      <color rgb="FF808000"/>
      <name val="Calibri"/>
      <family val="2"/>
      <charset val="1"/>
    </font>
    <font>
      <sz val="11"/>
      <color rgb="FF993300"/>
      <name val="Calibri"/>
      <family val="2"/>
      <charset val="1"/>
    </font>
    <font>
      <sz val="11"/>
      <color rgb="FF000000"/>
      <name val="Times New Roman"/>
      <family val="2"/>
      <charset val="1"/>
    </font>
    <font>
      <sz val="10"/>
      <name val="Arial"/>
      <family val="2"/>
      <charset val="1"/>
    </font>
    <font>
      <sz val="12"/>
      <name val="Times New Roman"/>
      <family val="1"/>
      <charset val="1"/>
    </font>
    <font>
      <sz val="12"/>
      <name val="Arial MT"/>
      <charset val="1"/>
    </font>
    <font>
      <sz val="11"/>
      <color rgb="FF000000"/>
      <name val="Calibri"/>
      <family val="2"/>
      <charset val="204"/>
    </font>
    <font>
      <sz val="11"/>
      <color rgb="FF000000"/>
      <name val="Arial Narrow"/>
      <family val="2"/>
      <charset val="1"/>
    </font>
    <font>
      <sz val="10"/>
      <name val="Symbol"/>
      <family val="1"/>
      <charset val="2"/>
    </font>
    <font>
      <sz val="11"/>
      <name val="Calibri"/>
      <family val="2"/>
      <charset val="1"/>
    </font>
    <font>
      <i/>
      <sz val="12"/>
      <name val="Arial"/>
      <family val="2"/>
      <charset val="1"/>
    </font>
    <font>
      <b/>
      <shadow/>
      <sz val="15"/>
      <name val="Times New Roman"/>
      <family val="1"/>
      <charset val="1"/>
    </font>
    <font>
      <b/>
      <sz val="12"/>
      <name val="Times New Roman"/>
      <family val="1"/>
      <charset val="1"/>
    </font>
    <font>
      <b/>
      <sz val="10"/>
      <name val="Times New Roman"/>
      <family val="1"/>
      <charset val="1"/>
    </font>
    <font>
      <sz val="11.5"/>
      <name val="Times New Roman"/>
      <family val="1"/>
      <charset val="1"/>
    </font>
    <font>
      <b/>
      <sz val="11.5"/>
      <name val="Times New Roman"/>
      <family val="1"/>
      <charset val="1"/>
    </font>
    <font>
      <sz val="9"/>
      <name val="Times New Roman"/>
      <family val="1"/>
      <charset val="1"/>
    </font>
    <font>
      <b/>
      <sz val="9"/>
      <name val="Times New Roman"/>
      <family val="1"/>
      <charset val="1"/>
    </font>
    <font>
      <sz val="9"/>
      <color rgb="FFFF0000"/>
      <name val="Times New Roman"/>
      <family val="1"/>
      <charset val="1"/>
    </font>
    <font>
      <sz val="9"/>
      <color rgb="FF000000"/>
      <name val="Times New Roman"/>
      <family val="1"/>
      <charset val="1"/>
    </font>
    <font>
      <sz val="11"/>
      <color rgb="FF000000"/>
      <name val="Calibri"/>
      <family val="2"/>
      <charset val="1"/>
    </font>
    <font>
      <sz val="10"/>
      <name val="Arial"/>
      <family val="2"/>
    </font>
    <font>
      <sz val="12"/>
      <name val="Times New Roman"/>
      <family val="1"/>
    </font>
    <font>
      <sz val="11"/>
      <color indexed="20"/>
      <name val="Calibri"/>
      <family val="2"/>
    </font>
    <font>
      <sz val="11"/>
      <color indexed="17"/>
      <name val="Calibri"/>
      <family val="2"/>
    </font>
    <font>
      <b/>
      <sz val="15"/>
      <color indexed="56"/>
      <name val="Calibri"/>
      <family val="2"/>
    </font>
    <font>
      <b/>
      <sz val="13"/>
      <color indexed="56"/>
      <name val="Calibri"/>
      <family val="2"/>
    </font>
    <font>
      <sz val="11"/>
      <color indexed="60"/>
      <name val="Calibri"/>
      <family val="2"/>
    </font>
    <font>
      <sz val="11"/>
      <color indexed="8"/>
      <name val="Calibri"/>
      <family val="2"/>
    </font>
    <font>
      <b/>
      <u/>
      <sz val="10"/>
      <name val="Arial Narrow"/>
      <family val="2"/>
      <charset val="1"/>
    </font>
    <font>
      <sz val="10"/>
      <name val="Arial Narrow"/>
      <family val="2"/>
      <charset val="1"/>
    </font>
    <font>
      <b/>
      <sz val="10"/>
      <name val="Arial Narrow"/>
      <family val="2"/>
      <charset val="1"/>
    </font>
    <font>
      <sz val="10"/>
      <name val="Arial Narrow"/>
      <family val="2"/>
    </font>
    <font>
      <i/>
      <sz val="10"/>
      <name val="Arial Narrow"/>
      <family val="2"/>
      <charset val="1"/>
    </font>
    <font>
      <b/>
      <i/>
      <u/>
      <sz val="10"/>
      <name val="Arial Narrow"/>
      <family val="2"/>
      <charset val="1"/>
    </font>
    <font>
      <b/>
      <i/>
      <sz val="10"/>
      <name val="Arial Narrow"/>
      <family val="2"/>
      <charset val="1"/>
    </font>
    <font>
      <i/>
      <sz val="10"/>
      <name val="Arial Narrow"/>
      <family val="2"/>
    </font>
    <font>
      <b/>
      <sz val="11"/>
      <name val="Times New Roman"/>
      <family val="1"/>
      <charset val="1"/>
    </font>
    <font>
      <b/>
      <sz val="10.5"/>
      <name val="Times New Roman"/>
      <family val="1"/>
      <charset val="1"/>
    </font>
    <font>
      <i/>
      <sz val="12"/>
      <name val="Times New Roman"/>
      <family val="1"/>
    </font>
    <font>
      <sz val="9"/>
      <color indexed="81"/>
      <name val="Segoe UI"/>
      <family val="2"/>
    </font>
    <font>
      <b/>
      <sz val="9"/>
      <color indexed="81"/>
      <name val="Segoe UI"/>
      <family val="2"/>
    </font>
    <font>
      <b/>
      <sz val="12"/>
      <name val="Times New Roman"/>
      <family val="1"/>
    </font>
    <font>
      <b/>
      <u/>
      <sz val="12"/>
      <name val="Times New Roman"/>
      <family val="1"/>
    </font>
    <font>
      <b/>
      <sz val="16"/>
      <name val="Times New Roman"/>
      <family val="1"/>
      <charset val="1"/>
    </font>
    <font>
      <sz val="14"/>
      <name val="Times New Roman"/>
      <family val="1"/>
    </font>
    <font>
      <b/>
      <u/>
      <sz val="14"/>
      <color rgb="FFFFFF00"/>
      <name val="Times New Roman"/>
      <family val="1"/>
    </font>
    <font>
      <b/>
      <u/>
      <sz val="14"/>
      <color rgb="FF00FF00"/>
      <name val="Times New Roman"/>
      <family val="1"/>
    </font>
    <font>
      <sz val="11"/>
      <name val="Times New Roman"/>
      <family val="1"/>
    </font>
  </fonts>
  <fills count="42">
    <fill>
      <patternFill patternType="none"/>
    </fill>
    <fill>
      <patternFill patternType="gray125"/>
    </fill>
    <fill>
      <patternFill patternType="solid">
        <fgColor rgb="FFCCCCFF"/>
        <bgColor rgb="FFB9CDE5"/>
      </patternFill>
    </fill>
    <fill>
      <patternFill patternType="solid">
        <fgColor rgb="FFFF99CC"/>
        <bgColor rgb="FFFF8080"/>
      </patternFill>
    </fill>
    <fill>
      <patternFill patternType="solid">
        <fgColor rgb="FFCCFFCC"/>
        <bgColor rgb="FFCCFFFF"/>
      </patternFill>
    </fill>
    <fill>
      <patternFill patternType="solid">
        <fgColor rgb="FFCC99FF"/>
        <bgColor rgb="FFB7B3CA"/>
      </patternFill>
    </fill>
    <fill>
      <patternFill patternType="solid">
        <fgColor rgb="FFCCFFFF"/>
        <bgColor rgb="FFDBEEF4"/>
      </patternFill>
    </fill>
    <fill>
      <patternFill patternType="solid">
        <fgColor rgb="FFFFCC99"/>
        <bgColor rgb="FFFCD5B5"/>
      </patternFill>
    </fill>
    <fill>
      <patternFill patternType="solid">
        <fgColor rgb="FF99CCFF"/>
        <bgColor rgb="FFB8CCE4"/>
      </patternFill>
    </fill>
    <fill>
      <patternFill patternType="solid">
        <fgColor rgb="FFFF8080"/>
        <bgColor rgb="FFFF99CC"/>
      </patternFill>
    </fill>
    <fill>
      <patternFill patternType="solid">
        <fgColor rgb="FFFFFFCC"/>
        <bgColor rgb="FFEBF1DE"/>
      </patternFill>
    </fill>
    <fill>
      <patternFill patternType="solid">
        <fgColor rgb="FF00FF00"/>
        <bgColor rgb="FF00CC66"/>
      </patternFill>
    </fill>
    <fill>
      <patternFill patternType="solid">
        <fgColor rgb="FFFFCC00"/>
        <bgColor rgb="FFFFFF00"/>
      </patternFill>
    </fill>
    <fill>
      <patternFill patternType="solid">
        <fgColor rgb="FFFFFF99"/>
        <bgColor rgb="FFFFFFCC"/>
      </patternFill>
    </fill>
    <fill>
      <patternFill patternType="solid">
        <fgColor rgb="FF0066CC"/>
        <bgColor rgb="FF0070C0"/>
      </patternFill>
    </fill>
    <fill>
      <patternFill patternType="solid">
        <fgColor rgb="FF800080"/>
        <bgColor rgb="FFC9211E"/>
      </patternFill>
    </fill>
    <fill>
      <patternFill patternType="solid">
        <fgColor rgb="FF33CCCC"/>
        <bgColor rgb="FF00CC66"/>
      </patternFill>
    </fill>
    <fill>
      <patternFill patternType="solid">
        <fgColor rgb="FFFF9900"/>
        <bgColor rgb="FFFFCC00"/>
      </patternFill>
    </fill>
    <fill>
      <patternFill patternType="solid">
        <fgColor rgb="FFFF6600"/>
        <bgColor rgb="FFFF9900"/>
      </patternFill>
    </fill>
    <fill>
      <patternFill patternType="solid">
        <fgColor rgb="FF333399"/>
        <bgColor rgb="FF1F497D"/>
      </patternFill>
    </fill>
    <fill>
      <patternFill patternType="solid">
        <fgColor rgb="FFFF0000"/>
        <bgColor rgb="FFC9211E"/>
      </patternFill>
    </fill>
    <fill>
      <patternFill patternType="solid">
        <fgColor rgb="FF339966"/>
        <bgColor rgb="FF009810"/>
      </patternFill>
    </fill>
    <fill>
      <patternFill patternType="solid">
        <fgColor rgb="FFF2F2F2"/>
        <bgColor rgb="FFEEECE1"/>
      </patternFill>
    </fill>
    <fill>
      <patternFill patternType="solid">
        <fgColor rgb="FFC0C0C0"/>
        <bgColor rgb="FFCCC1DA"/>
      </patternFill>
    </fill>
    <fill>
      <patternFill patternType="solid">
        <fgColor rgb="FF898989"/>
        <bgColor rgb="FFB7B3CA"/>
      </patternFill>
    </fill>
    <fill>
      <patternFill patternType="solid">
        <fgColor rgb="FFFFFFFF"/>
        <bgColor rgb="FFF2F2F2"/>
      </patternFill>
    </fill>
    <fill>
      <patternFill patternType="solid">
        <fgColor rgb="FFEBF1DE"/>
        <bgColor rgb="FFEEECE1"/>
      </patternFill>
    </fill>
    <fill>
      <patternFill patternType="solid">
        <fgColor rgb="FFB9CDE5"/>
        <bgColor rgb="FFB8CCE4"/>
      </patternFill>
    </fill>
    <fill>
      <patternFill patternType="solid">
        <fgColor theme="8" tint="0.79998168889431442"/>
        <bgColor rgb="FFEEECE1"/>
      </patternFill>
    </fill>
    <fill>
      <patternFill patternType="solid">
        <fgColor theme="8" tint="0.59999389629810485"/>
        <bgColor rgb="FFEEECE1"/>
      </patternFill>
    </fill>
    <fill>
      <patternFill patternType="solid">
        <fgColor rgb="FFFFFFCC"/>
      </patternFill>
    </fill>
    <fill>
      <patternFill patternType="solid">
        <fgColor indexed="45"/>
      </patternFill>
    </fill>
    <fill>
      <patternFill patternType="solid">
        <fgColor indexed="42"/>
      </patternFill>
    </fill>
    <fill>
      <patternFill patternType="solid">
        <fgColor indexed="43"/>
      </patternFill>
    </fill>
    <fill>
      <patternFill patternType="solid">
        <fgColor indexed="26"/>
      </patternFill>
    </fill>
    <fill>
      <patternFill patternType="solid">
        <fgColor theme="8" tint="0.79998168889431442"/>
        <bgColor rgb="FFEBF1DE"/>
      </patternFill>
    </fill>
    <fill>
      <patternFill patternType="solid">
        <fgColor rgb="FFFFFF00"/>
        <bgColor indexed="64"/>
      </patternFill>
    </fill>
    <fill>
      <patternFill patternType="solid">
        <fgColor rgb="FF00FF00"/>
        <bgColor indexed="64"/>
      </patternFill>
    </fill>
    <fill>
      <patternFill patternType="solid">
        <fgColor theme="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rgb="FFFFFF00"/>
        <bgColor rgb="FFEEECE1"/>
      </patternFill>
    </fill>
  </fills>
  <borders count="39">
    <border>
      <left/>
      <right/>
      <top/>
      <bottom/>
      <diagonal/>
    </border>
    <border>
      <left style="thin">
        <color auto="1"/>
      </left>
      <right style="thin">
        <color auto="1"/>
      </right>
      <top style="thin">
        <color auto="1"/>
      </top>
      <bottom style="thin">
        <color auto="1"/>
      </bottom>
      <diagonal/>
    </border>
    <border>
      <left style="thin">
        <color rgb="FF808003"/>
      </left>
      <right style="thin">
        <color rgb="FF808003"/>
      </right>
      <top style="thin">
        <color rgb="FF808003"/>
      </top>
      <bottom style="thin">
        <color rgb="FF808003"/>
      </bottom>
      <diagonal/>
    </border>
    <border>
      <left style="double">
        <color rgb="FF333333"/>
      </left>
      <right style="double">
        <color rgb="FF333333"/>
      </right>
      <top style="double">
        <color rgb="FF333333"/>
      </top>
      <bottom style="double">
        <color rgb="FF333333"/>
      </bottom>
      <diagonal/>
    </border>
    <border>
      <left/>
      <right/>
      <top/>
      <bottom style="double">
        <color rgb="FFFF0000"/>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top style="thin">
        <color auto="1"/>
      </top>
      <bottom style="thin">
        <color auto="1"/>
      </bottom>
      <diagonal/>
    </border>
    <border>
      <left style="thin">
        <color auto="1"/>
      </left>
      <right style="dashed">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style="thin">
        <color auto="1"/>
      </right>
      <top style="thin">
        <color auto="1"/>
      </top>
      <bottom style="thin">
        <color auto="1"/>
      </bottom>
      <diagonal/>
    </border>
    <border>
      <left style="thin">
        <color auto="1"/>
      </left>
      <right style="thin">
        <color auto="1"/>
      </right>
      <top/>
      <bottom style="medium">
        <color auto="1"/>
      </bottom>
      <diagonal/>
    </border>
    <border>
      <left style="thin">
        <color rgb="FFB2B2B2"/>
      </left>
      <right style="thin">
        <color rgb="FFB2B2B2"/>
      </right>
      <top style="thin">
        <color rgb="FFB2B2B2"/>
      </top>
      <bottom style="thin">
        <color rgb="FFB2B2B2"/>
      </bottom>
      <diagonal/>
    </border>
    <border>
      <left/>
      <right/>
      <top/>
      <bottom style="thick">
        <color indexed="6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auto="1"/>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644">
    <xf numFmtId="0" fontId="0" fillId="0" borderId="0"/>
    <xf numFmtId="174" fontId="40" fillId="0" borderId="0"/>
    <xf numFmtId="0" fontId="40" fillId="2" borderId="0"/>
    <xf numFmtId="0" fontId="40" fillId="3" borderId="0"/>
    <xf numFmtId="0" fontId="40" fillId="4" borderId="0"/>
    <xf numFmtId="0" fontId="40" fillId="5" borderId="0"/>
    <xf numFmtId="0" fontId="40" fillId="6" borderId="0"/>
    <xf numFmtId="0" fontId="40" fillId="7" borderId="0"/>
    <xf numFmtId="0" fontId="40" fillId="8" borderId="0"/>
    <xf numFmtId="0" fontId="40" fillId="9" borderId="0"/>
    <xf numFmtId="0" fontId="40" fillId="10" borderId="0"/>
    <xf numFmtId="0" fontId="40" fillId="7" borderId="0"/>
    <xf numFmtId="0" fontId="40" fillId="6" borderId="0"/>
    <xf numFmtId="0" fontId="40" fillId="10" borderId="0"/>
    <xf numFmtId="0" fontId="40" fillId="8" borderId="0"/>
    <xf numFmtId="0" fontId="40" fillId="9" borderId="0"/>
    <xf numFmtId="0" fontId="40" fillId="11" borderId="0"/>
    <xf numFmtId="0" fontId="40" fillId="5" borderId="0"/>
    <xf numFmtId="0" fontId="40" fillId="8" borderId="0"/>
    <xf numFmtId="0" fontId="40" fillId="12" borderId="0"/>
    <xf numFmtId="0" fontId="40" fillId="6" borderId="0"/>
    <xf numFmtId="0" fontId="40" fillId="9" borderId="0"/>
    <xf numFmtId="0" fontId="40" fillId="13" borderId="0"/>
    <xf numFmtId="0" fontId="40" fillId="3" borderId="0"/>
    <xf numFmtId="0" fontId="40" fillId="6" borderId="0"/>
    <xf numFmtId="0" fontId="40" fillId="10" borderId="0"/>
    <xf numFmtId="0" fontId="5" fillId="14" borderId="0"/>
    <xf numFmtId="0" fontId="5" fillId="9" borderId="0"/>
    <xf numFmtId="0" fontId="5" fillId="11" borderId="0"/>
    <xf numFmtId="0" fontId="5" fillId="15" borderId="0"/>
    <xf numFmtId="0" fontId="5" fillId="16" borderId="0"/>
    <xf numFmtId="0" fontId="5" fillId="17" borderId="0"/>
    <xf numFmtId="0" fontId="5" fillId="6" borderId="0"/>
    <xf numFmtId="0" fontId="5" fillId="18" borderId="0"/>
    <xf numFmtId="0" fontId="5" fillId="12" borderId="0"/>
    <xf numFmtId="0" fontId="5" fillId="3" borderId="0"/>
    <xf numFmtId="0" fontId="5" fillId="6" borderId="0"/>
    <xf numFmtId="0" fontId="5" fillId="9" borderId="0"/>
    <xf numFmtId="0" fontId="5" fillId="19" borderId="0"/>
    <xf numFmtId="0" fontId="5" fillId="20" borderId="0"/>
    <xf numFmtId="0" fontId="5" fillId="21" borderId="0"/>
    <xf numFmtId="0" fontId="5" fillId="15" borderId="0"/>
    <xf numFmtId="0" fontId="5" fillId="16" borderId="0"/>
    <xf numFmtId="0" fontId="5" fillId="18" borderId="0"/>
    <xf numFmtId="0" fontId="6" fillId="3" borderId="0"/>
    <xf numFmtId="0" fontId="7" fillId="6" borderId="0"/>
    <xf numFmtId="0" fontId="8" fillId="22" borderId="1">
      <alignment horizontal="center" vertical="center" wrapText="1"/>
    </xf>
    <xf numFmtId="0" fontId="9" fillId="23" borderId="2"/>
    <xf numFmtId="0" fontId="9" fillId="23" borderId="2"/>
    <xf numFmtId="0" fontId="9" fillId="23" borderId="2"/>
    <xf numFmtId="0" fontId="10" fillId="24" borderId="3"/>
    <xf numFmtId="0" fontId="11" fillId="22" borderId="2"/>
    <xf numFmtId="0" fontId="12" fillId="25" borderId="2"/>
    <xf numFmtId="0" fontId="10" fillId="24" borderId="3"/>
    <xf numFmtId="0" fontId="13" fillId="0" borderId="4"/>
    <xf numFmtId="0" fontId="14" fillId="13" borderId="2"/>
    <xf numFmtId="0" fontId="14" fillId="13" borderId="2"/>
    <xf numFmtId="164" fontId="40" fillId="0" borderId="0"/>
    <xf numFmtId="0" fontId="15" fillId="0" borderId="0"/>
    <xf numFmtId="0" fontId="7" fillId="4" borderId="0"/>
    <xf numFmtId="0" fontId="16" fillId="0" borderId="5"/>
    <xf numFmtId="0" fontId="17" fillId="0" borderId="6"/>
    <xf numFmtId="0" fontId="18" fillId="0" borderId="7"/>
    <xf numFmtId="0" fontId="18" fillId="0" borderId="0"/>
    <xf numFmtId="0" fontId="6" fillId="5" borderId="0"/>
    <xf numFmtId="0" fontId="14" fillId="7" borderId="2"/>
    <xf numFmtId="0" fontId="14" fillId="7" borderId="2"/>
    <xf numFmtId="0" fontId="14" fillId="7" borderId="2"/>
    <xf numFmtId="0" fontId="19" fillId="0" borderId="8"/>
    <xf numFmtId="165" fontId="40" fillId="0" borderId="0"/>
    <xf numFmtId="166" fontId="40" fillId="0" borderId="0"/>
    <xf numFmtId="167" fontId="40" fillId="0" borderId="0"/>
    <xf numFmtId="168" fontId="40" fillId="0" borderId="0"/>
    <xf numFmtId="168" fontId="40" fillId="0" borderId="0"/>
    <xf numFmtId="168" fontId="40" fillId="0" borderId="0"/>
    <xf numFmtId="168" fontId="40" fillId="0" borderId="0"/>
    <xf numFmtId="168" fontId="40" fillId="0" borderId="0"/>
    <xf numFmtId="168" fontId="40" fillId="0" borderId="0"/>
    <xf numFmtId="169" fontId="40" fillId="0" borderId="0"/>
    <xf numFmtId="169" fontId="40" fillId="0" borderId="0"/>
    <xf numFmtId="169" fontId="40" fillId="0" borderId="0"/>
    <xf numFmtId="169" fontId="40" fillId="0" borderId="0"/>
    <xf numFmtId="169" fontId="40" fillId="0" borderId="0"/>
    <xf numFmtId="170" fontId="40" fillId="0" borderId="0"/>
    <xf numFmtId="0" fontId="20" fillId="13" borderId="0"/>
    <xf numFmtId="0" fontId="21" fillId="13"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2"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40" fillId="0" borderId="0"/>
    <xf numFmtId="0" fontId="23"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3" fillId="0" borderId="0"/>
    <xf numFmtId="0" fontId="24" fillId="0" borderId="0"/>
    <xf numFmtId="0" fontId="23" fillId="0" borderId="0"/>
    <xf numFmtId="0" fontId="24" fillId="0" borderId="0"/>
    <xf numFmtId="0" fontId="23" fillId="0" borderId="0"/>
    <xf numFmtId="0" fontId="23" fillId="0" borderId="0"/>
    <xf numFmtId="0" fontId="23" fillId="0" borderId="0"/>
    <xf numFmtId="0" fontId="23" fillId="0" borderId="0"/>
    <xf numFmtId="0" fontId="23" fillId="0" borderId="0"/>
    <xf numFmtId="0" fontId="24" fillId="0" borderId="0"/>
    <xf numFmtId="0" fontId="24" fillId="0" borderId="0"/>
    <xf numFmtId="0" fontId="24" fillId="0" borderId="0"/>
    <xf numFmtId="0" fontId="24" fillId="0" borderId="0"/>
    <xf numFmtId="0" fontId="24" fillId="0" borderId="0"/>
    <xf numFmtId="0" fontId="25" fillId="0" borderId="0"/>
    <xf numFmtId="0" fontId="26" fillId="0" borderId="0"/>
    <xf numFmtId="0" fontId="40" fillId="0" borderId="0"/>
    <xf numFmtId="0" fontId="40" fillId="0" borderId="0"/>
    <xf numFmtId="0" fontId="27"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4" fillId="0" borderId="0"/>
    <xf numFmtId="0" fontId="40" fillId="0" borderId="0"/>
    <xf numFmtId="0" fontId="23"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23" fillId="0" borderId="0"/>
    <xf numFmtId="0" fontId="40" fillId="0" borderId="0"/>
    <xf numFmtId="0" fontId="40" fillId="0" borderId="0"/>
    <xf numFmtId="0" fontId="23" fillId="0" borderId="0"/>
    <xf numFmtId="0" fontId="23" fillId="0" borderId="0"/>
    <xf numFmtId="0" fontId="23" fillId="0" borderId="0"/>
    <xf numFmtId="0" fontId="23" fillId="0" borderId="0"/>
    <xf numFmtId="0" fontId="23" fillId="0" borderId="0"/>
    <xf numFmtId="0" fontId="24" fillId="0" borderId="0"/>
    <xf numFmtId="0" fontId="23" fillId="0" borderId="0"/>
    <xf numFmtId="0" fontId="23" fillId="0" borderId="0"/>
    <xf numFmtId="0" fontId="24"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41" fillId="0" borderId="0"/>
    <xf numFmtId="0" fontId="4" fillId="0" borderId="0"/>
    <xf numFmtId="0" fontId="4" fillId="0" borderId="0"/>
    <xf numFmtId="0" fontId="42"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3" fillId="31" borderId="0" applyNumberFormat="0" applyBorder="0" applyAlignment="0" applyProtection="0"/>
    <xf numFmtId="178" fontId="41" fillId="0" borderId="0" applyFont="0" applyFill="0" applyBorder="0" applyAlignment="0" applyProtection="0"/>
    <xf numFmtId="178" fontId="41" fillId="0" borderId="0" applyFont="0" applyFill="0" applyBorder="0" applyAlignment="0" applyProtection="0"/>
    <xf numFmtId="0" fontId="44" fillId="32" borderId="0" applyNumberFormat="0" applyBorder="0" applyAlignment="0" applyProtection="0"/>
    <xf numFmtId="0" fontId="45" fillId="0" borderId="26" applyNumberFormat="0" applyFill="0" applyAlignment="0" applyProtection="0"/>
    <xf numFmtId="0" fontId="46" fillId="0" borderId="27" applyNumberFormat="0" applyFill="0" applyAlignment="0" applyProtection="0"/>
    <xf numFmtId="179" fontId="4" fillId="0" borderId="0" applyFont="0" applyFill="0" applyBorder="0" applyAlignment="0" applyProtection="0"/>
    <xf numFmtId="0" fontId="47" fillId="33" borderId="0" applyNumberFormat="0" applyBorder="0" applyAlignment="0" applyProtection="0"/>
    <xf numFmtId="0" fontId="4" fillId="0" borderId="0"/>
    <xf numFmtId="0" fontId="4" fillId="0" borderId="0"/>
    <xf numFmtId="0" fontId="26" fillId="0" borderId="0"/>
    <xf numFmtId="0" fontId="41" fillId="0" borderId="0"/>
    <xf numFmtId="0" fontId="41" fillId="0" borderId="0"/>
    <xf numFmtId="0" fontId="48" fillId="30" borderId="25" applyNumberFormat="0" applyFont="0" applyAlignment="0" applyProtection="0"/>
    <xf numFmtId="0" fontId="41" fillId="34" borderId="28" applyNumberFormat="0" applyFont="0" applyAlignment="0" applyProtection="0"/>
    <xf numFmtId="178" fontId="41" fillId="0" borderId="0" applyFont="0" applyFill="0" applyBorder="0" applyAlignment="0" applyProtection="0"/>
    <xf numFmtId="178" fontId="41" fillId="0" borderId="0" applyFont="0" applyFill="0" applyBorder="0" applyAlignment="0" applyProtection="0"/>
    <xf numFmtId="178" fontId="41" fillId="0" borderId="0" applyFont="0" applyFill="0" applyBorder="0" applyAlignment="0" applyProtection="0"/>
    <xf numFmtId="178" fontId="41" fillId="0" borderId="0" applyFont="0" applyFill="0" applyBorder="0" applyAlignment="0" applyProtection="0"/>
    <xf numFmtId="178" fontId="41" fillId="0" borderId="0" applyFont="0" applyFill="0" applyBorder="0" applyAlignment="0" applyProtection="0"/>
    <xf numFmtId="178" fontId="41" fillId="0" borderId="0" applyFont="0" applyFill="0" applyBorder="0" applyAlignment="0" applyProtection="0"/>
    <xf numFmtId="178" fontId="41" fillId="0" borderId="0" applyFont="0" applyFill="0" applyBorder="0" applyAlignment="0" applyProtection="0"/>
    <xf numFmtId="178" fontId="4" fillId="0" borderId="0" applyFont="0" applyFill="0" applyBorder="0" applyAlignment="0" applyProtection="0"/>
    <xf numFmtId="178" fontId="4" fillId="0" borderId="0" applyFont="0" applyFill="0" applyBorder="0" applyAlignment="0" applyProtection="0"/>
    <xf numFmtId="0" fontId="3" fillId="0" borderId="0"/>
    <xf numFmtId="0" fontId="3" fillId="0" borderId="0"/>
    <xf numFmtId="0" fontId="3" fillId="0" borderId="0"/>
    <xf numFmtId="0" fontId="3" fillId="0" borderId="0"/>
    <xf numFmtId="0" fontId="41" fillId="0" borderId="0"/>
    <xf numFmtId="0" fontId="41" fillId="0" borderId="0"/>
    <xf numFmtId="0" fontId="41" fillId="0" borderId="0"/>
    <xf numFmtId="0" fontId="41" fillId="0" borderId="0"/>
    <xf numFmtId="0" fontId="42" fillId="0" borderId="0"/>
    <xf numFmtId="0" fontId="41" fillId="0" borderId="0"/>
    <xf numFmtId="0" fontId="3" fillId="0" borderId="0"/>
    <xf numFmtId="0" fontId="3" fillId="0" borderId="0"/>
    <xf numFmtId="9" fontId="41"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44" fontId="40" fillId="0" borderId="0" applyFont="0" applyFill="0" applyBorder="0" applyAlignment="0" applyProtection="0"/>
  </cellStyleXfs>
  <cellXfs count="381">
    <xf numFmtId="0" fontId="0" fillId="0" borderId="0" xfId="0"/>
    <xf numFmtId="0" fontId="24" fillId="0" borderId="0" xfId="1523" applyFont="1" applyProtection="1">
      <protection locked="0"/>
    </xf>
    <xf numFmtId="0" fontId="24" fillId="0" borderId="0" xfId="1458" applyFont="1" applyAlignment="1">
      <alignment vertical="center"/>
    </xf>
    <xf numFmtId="171" fontId="24" fillId="0" borderId="0" xfId="1458" applyNumberFormat="1" applyFont="1" applyAlignment="1" applyProtection="1">
      <alignment horizontal="center" vertical="center" wrapText="1"/>
      <protection locked="0"/>
    </xf>
    <xf numFmtId="166" fontId="33" fillId="0" borderId="11" xfId="1538" applyNumberFormat="1" applyFont="1" applyBorder="1" applyAlignment="1" applyProtection="1">
      <alignment horizontal="right" vertical="center" wrapText="1"/>
      <protection locked="0"/>
    </xf>
    <xf numFmtId="166" fontId="24" fillId="0" borderId="13" xfId="1538" applyNumberFormat="1" applyFont="1" applyBorder="1" applyAlignment="1" applyProtection="1">
      <alignment horizontal="right" vertical="center"/>
    </xf>
    <xf numFmtId="0" fontId="24" fillId="0" borderId="0" xfId="1458" applyFont="1" applyProtection="1">
      <protection locked="0"/>
    </xf>
    <xf numFmtId="166" fontId="24" fillId="0" borderId="0" xfId="1538" applyNumberFormat="1" applyFont="1" applyBorder="1" applyAlignment="1" applyProtection="1">
      <protection locked="0"/>
    </xf>
    <xf numFmtId="4" fontId="24" fillId="0" borderId="0" xfId="1458" applyNumberFormat="1" applyFont="1" applyProtection="1">
      <protection locked="0"/>
    </xf>
    <xf numFmtId="0" fontId="24" fillId="0" borderId="0" xfId="1523" applyFont="1" applyAlignment="1" applyProtection="1">
      <alignment vertical="center"/>
      <protection locked="0"/>
    </xf>
    <xf numFmtId="171" fontId="24" fillId="0" borderId="0" xfId="1458" applyNumberFormat="1" applyFont="1" applyBorder="1" applyAlignment="1" applyProtection="1">
      <alignment horizontal="center" vertical="center" wrapText="1"/>
      <protection locked="0"/>
    </xf>
    <xf numFmtId="10" fontId="24" fillId="0" borderId="12" xfId="1" applyNumberFormat="1" applyFont="1" applyBorder="1" applyAlignment="1" applyProtection="1">
      <alignment horizontal="right" vertical="center"/>
    </xf>
    <xf numFmtId="4" fontId="24" fillId="0" borderId="0" xfId="1523" applyNumberFormat="1" applyFont="1" applyProtection="1">
      <protection locked="0"/>
    </xf>
    <xf numFmtId="0" fontId="36" fillId="0" borderId="0" xfId="1458" applyFont="1"/>
    <xf numFmtId="0" fontId="36" fillId="0" borderId="0" xfId="1458" applyFont="1" applyAlignment="1">
      <alignment horizontal="center"/>
    </xf>
    <xf numFmtId="0" fontId="36" fillId="0" borderId="0" xfId="1458" applyFont="1" applyAlignment="1">
      <alignment vertical="center"/>
    </xf>
    <xf numFmtId="174" fontId="36" fillId="0" borderId="0" xfId="1458" applyNumberFormat="1" applyFont="1"/>
    <xf numFmtId="1" fontId="36" fillId="0" borderId="1" xfId="1458" applyNumberFormat="1" applyFont="1" applyBorder="1" applyAlignment="1">
      <alignment horizontal="center" vertical="center" wrapText="1"/>
    </xf>
    <xf numFmtId="1" fontId="36" fillId="0" borderId="1" xfId="1458" applyNumberFormat="1" applyFont="1" applyBorder="1" applyAlignment="1">
      <alignment horizontal="justify" vertical="center" wrapText="1"/>
    </xf>
    <xf numFmtId="168" fontId="36" fillId="0" borderId="1" xfId="77" applyFont="1" applyBorder="1" applyAlignment="1" applyProtection="1">
      <alignment horizontal="center" vertical="center"/>
    </xf>
    <xf numFmtId="0" fontId="38" fillId="0" borderId="20" xfId="1458" applyFont="1" applyBorder="1" applyAlignment="1">
      <alignment horizontal="center" vertical="center"/>
    </xf>
    <xf numFmtId="4" fontId="36" fillId="0" borderId="21" xfId="1538" applyNumberFormat="1" applyFont="1" applyBorder="1" applyAlignment="1" applyProtection="1">
      <alignment horizontal="center" vertical="center"/>
    </xf>
    <xf numFmtId="4" fontId="36" fillId="0" borderId="22" xfId="1538" applyNumberFormat="1" applyFont="1" applyBorder="1" applyAlignment="1" applyProtection="1">
      <alignment horizontal="center" vertical="center"/>
    </xf>
    <xf numFmtId="4" fontId="36" fillId="0" borderId="23" xfId="1538" applyNumberFormat="1" applyFont="1" applyBorder="1" applyAlignment="1" applyProtection="1">
      <alignment horizontal="center" vertical="center"/>
    </xf>
    <xf numFmtId="10" fontId="36" fillId="0" borderId="1" xfId="1458" applyNumberFormat="1" applyFont="1" applyBorder="1" applyAlignment="1">
      <alignment horizontal="center" vertical="center"/>
    </xf>
    <xf numFmtId="168" fontId="37" fillId="0" borderId="24" xfId="77" applyFont="1" applyBorder="1" applyAlignment="1" applyProtection="1">
      <alignment horizontal="center" vertical="center"/>
    </xf>
    <xf numFmtId="10" fontId="37" fillId="0" borderId="24" xfId="1458" applyNumberFormat="1" applyFont="1" applyBorder="1" applyAlignment="1">
      <alignment horizontal="center"/>
    </xf>
    <xf numFmtId="172" fontId="37" fillId="0" borderId="24" xfId="77" applyNumberFormat="1" applyFont="1" applyBorder="1" applyAlignment="1" applyProtection="1">
      <alignment horizontal="center" vertical="center"/>
    </xf>
    <xf numFmtId="10" fontId="37" fillId="0" borderId="24" xfId="1458" applyNumberFormat="1" applyFont="1" applyBorder="1" applyAlignment="1">
      <alignment horizontal="center" vertical="center"/>
    </xf>
    <xf numFmtId="168" fontId="37" fillId="0" borderId="19" xfId="77" applyFont="1" applyBorder="1" applyAlignment="1" applyProtection="1">
      <alignment horizontal="center" vertical="center"/>
    </xf>
    <xf numFmtId="10" fontId="37" fillId="0" borderId="19" xfId="1458" applyNumberFormat="1" applyFont="1" applyBorder="1" applyAlignment="1">
      <alignment horizontal="center" vertical="center"/>
    </xf>
    <xf numFmtId="4" fontId="37" fillId="0" borderId="11" xfId="1458" applyNumberFormat="1" applyFont="1" applyBorder="1" applyAlignment="1">
      <alignment horizontal="center" vertical="center"/>
    </xf>
    <xf numFmtId="4" fontId="37" fillId="0" borderId="0" xfId="1458" applyNumberFormat="1" applyFont="1" applyBorder="1" applyAlignment="1">
      <alignment horizontal="center" vertical="center"/>
    </xf>
    <xf numFmtId="10" fontId="36" fillId="0" borderId="1" xfId="1538" applyNumberFormat="1" applyFont="1" applyBorder="1" applyAlignment="1" applyProtection="1">
      <alignment vertical="center"/>
    </xf>
    <xf numFmtId="175" fontId="36" fillId="0" borderId="0" xfId="1458" applyNumberFormat="1" applyFont="1" applyAlignment="1">
      <alignment vertical="center"/>
    </xf>
    <xf numFmtId="168" fontId="36" fillId="0" borderId="1" xfId="77" applyFont="1" applyBorder="1" applyAlignment="1" applyProtection="1">
      <alignment vertical="center"/>
    </xf>
    <xf numFmtId="0" fontId="36" fillId="0" borderId="1" xfId="1458" applyFont="1" applyBorder="1" applyAlignment="1">
      <alignment vertical="center"/>
    </xf>
    <xf numFmtId="168" fontId="36" fillId="0" borderId="18" xfId="77" applyFont="1" applyBorder="1" applyAlignment="1" applyProtection="1">
      <alignment vertical="center"/>
    </xf>
    <xf numFmtId="0" fontId="36" fillId="0" borderId="18" xfId="1458" applyFont="1" applyBorder="1" applyAlignment="1">
      <alignment vertical="center"/>
    </xf>
    <xf numFmtId="4" fontId="36" fillId="0" borderId="0" xfId="1458" applyNumberFormat="1" applyFont="1"/>
    <xf numFmtId="176" fontId="36" fillId="0" borderId="0" xfId="1458" applyNumberFormat="1" applyFont="1"/>
    <xf numFmtId="0" fontId="24" fillId="0" borderId="0" xfId="1458" applyFont="1" applyAlignment="1">
      <alignment horizontal="center" vertical="center"/>
    </xf>
    <xf numFmtId="4" fontId="32" fillId="0" borderId="0" xfId="1458" applyNumberFormat="1" applyFont="1" applyAlignment="1">
      <alignment horizontal="center" vertical="center"/>
    </xf>
    <xf numFmtId="171" fontId="24" fillId="0" borderId="0" xfId="1458" applyNumberFormat="1" applyFont="1" applyAlignment="1">
      <alignment vertical="center"/>
    </xf>
    <xf numFmtId="2" fontId="36" fillId="0" borderId="0" xfId="1458" applyNumberFormat="1" applyFont="1"/>
    <xf numFmtId="4" fontId="32" fillId="27" borderId="0" xfId="1458" applyNumberFormat="1" applyFont="1" applyFill="1" applyAlignment="1">
      <alignment horizontal="center" vertical="center"/>
    </xf>
    <xf numFmtId="177" fontId="36" fillId="0" borderId="0" xfId="1458" applyNumberFormat="1" applyFont="1"/>
    <xf numFmtId="10" fontId="36" fillId="0" borderId="0" xfId="1458" applyNumberFormat="1" applyFont="1"/>
    <xf numFmtId="10" fontId="24" fillId="0" borderId="12" xfId="1" applyNumberFormat="1" applyFont="1" applyFill="1" applyBorder="1" applyAlignment="1" applyProtection="1">
      <alignment horizontal="right" vertical="center"/>
    </xf>
    <xf numFmtId="0" fontId="24" fillId="0" borderId="0" xfId="1523" applyFont="1" applyFill="1" applyProtection="1">
      <protection locked="0"/>
    </xf>
    <xf numFmtId="172" fontId="24" fillId="0" borderId="0" xfId="1523" applyNumberFormat="1" applyFont="1" applyFill="1" applyProtection="1">
      <protection locked="0"/>
    </xf>
    <xf numFmtId="0" fontId="50" fillId="0" borderId="0" xfId="1522" applyFont="1" applyAlignment="1">
      <alignment vertical="center"/>
    </xf>
    <xf numFmtId="0" fontId="51" fillId="0" borderId="0" xfId="1522" applyFont="1" applyFill="1" applyBorder="1" applyAlignment="1">
      <alignment horizontal="right" vertical="center"/>
    </xf>
    <xf numFmtId="0" fontId="51" fillId="0" borderId="0" xfId="1522" applyFont="1" applyFill="1" applyBorder="1" applyAlignment="1">
      <alignment horizontal="center" vertical="center"/>
    </xf>
    <xf numFmtId="17" fontId="51" fillId="0" borderId="0" xfId="1522" applyNumberFormat="1" applyFont="1" applyFill="1" applyBorder="1" applyAlignment="1">
      <alignment horizontal="center" vertical="center"/>
    </xf>
    <xf numFmtId="0" fontId="51" fillId="0" borderId="0" xfId="1522" applyFont="1" applyFill="1" applyBorder="1" applyAlignment="1">
      <alignment horizontal="left" vertical="center"/>
    </xf>
    <xf numFmtId="0" fontId="51" fillId="0" borderId="0" xfId="1522" applyFont="1" applyFill="1" applyBorder="1" applyAlignment="1">
      <alignment vertical="center"/>
    </xf>
    <xf numFmtId="0" fontId="50" fillId="0" borderId="0" xfId="1522" applyFont="1" applyFill="1" applyAlignment="1">
      <alignment vertical="center"/>
    </xf>
    <xf numFmtId="0" fontId="49" fillId="0" borderId="0" xfId="502" applyFont="1" applyFill="1" applyBorder="1" applyAlignment="1">
      <alignment horizontal="left" vertical="center" wrapText="1"/>
    </xf>
    <xf numFmtId="0" fontId="49" fillId="0" borderId="0" xfId="502" applyFont="1" applyFill="1" applyBorder="1" applyAlignment="1">
      <alignment horizontal="center" vertical="center" wrapText="1"/>
    </xf>
    <xf numFmtId="0" fontId="50" fillId="0" borderId="0" xfId="502" applyFont="1" applyBorder="1" applyAlignment="1">
      <alignment vertical="center"/>
    </xf>
    <xf numFmtId="0" fontId="50" fillId="0" borderId="0" xfId="502" applyFont="1" applyBorder="1" applyAlignment="1">
      <alignment horizontal="center" vertical="center"/>
    </xf>
    <xf numFmtId="0" fontId="50" fillId="35" borderId="1" xfId="502" applyFont="1" applyFill="1" applyBorder="1" applyAlignment="1">
      <alignment horizontal="center" vertical="center"/>
    </xf>
    <xf numFmtId="0" fontId="50" fillId="35" borderId="1" xfId="502" applyFont="1" applyFill="1" applyBorder="1" applyAlignment="1">
      <alignment horizontal="center" vertical="center" wrapText="1"/>
    </xf>
    <xf numFmtId="0" fontId="23" fillId="0" borderId="0" xfId="1522" applyFont="1"/>
    <xf numFmtId="49" fontId="50" fillId="0" borderId="0" xfId="506" applyNumberFormat="1" applyFont="1" applyBorder="1" applyAlignment="1">
      <alignment horizontal="center" vertical="center"/>
    </xf>
    <xf numFmtId="0" fontId="50" fillId="0" borderId="0" xfId="506" applyFont="1" applyBorder="1" applyAlignment="1">
      <alignment vertical="center"/>
    </xf>
    <xf numFmtId="0" fontId="50" fillId="0" borderId="0" xfId="506" applyFont="1" applyBorder="1" applyAlignment="1">
      <alignment horizontal="center" vertical="center"/>
    </xf>
    <xf numFmtId="2" fontId="50" fillId="0" borderId="0" xfId="506" applyNumberFormat="1" applyFont="1" applyBorder="1" applyAlignment="1">
      <alignment horizontal="center" vertical="center"/>
    </xf>
    <xf numFmtId="2" fontId="50" fillId="0" borderId="0" xfId="506" applyNumberFormat="1" applyFont="1" applyBorder="1" applyAlignment="1">
      <alignment horizontal="right" vertical="center"/>
    </xf>
    <xf numFmtId="4" fontId="50" fillId="0" borderId="0" xfId="506" applyNumberFormat="1" applyFont="1" applyBorder="1" applyAlignment="1">
      <alignment horizontal="right" vertical="center"/>
    </xf>
    <xf numFmtId="0" fontId="53" fillId="0" borderId="0" xfId="498" applyFont="1" applyBorder="1" applyAlignment="1">
      <alignment vertical="center"/>
    </xf>
    <xf numFmtId="0" fontId="51" fillId="35" borderId="1" xfId="506" applyFont="1" applyFill="1" applyBorder="1" applyAlignment="1">
      <alignment horizontal="right" vertical="center"/>
    </xf>
    <xf numFmtId="172" fontId="51" fillId="35" borderId="1" xfId="506" applyNumberFormat="1" applyFont="1" applyFill="1" applyBorder="1" applyAlignment="1">
      <alignment vertical="center"/>
    </xf>
    <xf numFmtId="0" fontId="54" fillId="0" borderId="0" xfId="498" applyFont="1" applyBorder="1" applyAlignment="1">
      <alignment horizontal="center" vertical="center"/>
    </xf>
    <xf numFmtId="0" fontId="55" fillId="0" borderId="0" xfId="498" applyFont="1" applyBorder="1" applyAlignment="1">
      <alignment horizontal="left" vertical="center"/>
    </xf>
    <xf numFmtId="0" fontId="50" fillId="0" borderId="0" xfId="1522" applyFont="1" applyAlignment="1">
      <alignment horizontal="center" vertical="center"/>
    </xf>
    <xf numFmtId="49" fontId="50" fillId="0" borderId="0" xfId="1522" applyNumberFormat="1" applyFont="1" applyAlignment="1">
      <alignment horizontal="center" vertical="center"/>
    </xf>
    <xf numFmtId="0" fontId="53" fillId="0" borderId="0" xfId="555" applyFont="1" applyBorder="1" applyAlignment="1">
      <alignment vertical="center"/>
    </xf>
    <xf numFmtId="0" fontId="55" fillId="0" borderId="0" xfId="555" applyFont="1" applyBorder="1" applyAlignment="1">
      <alignment vertical="center"/>
    </xf>
    <xf numFmtId="0" fontId="55" fillId="0" borderId="0" xfId="506" applyFont="1" applyBorder="1" applyAlignment="1">
      <alignment horizontal="left" vertical="center"/>
    </xf>
    <xf numFmtId="0" fontId="53" fillId="0" borderId="0" xfId="502" applyFont="1" applyBorder="1" applyAlignment="1">
      <alignment vertical="center"/>
    </xf>
    <xf numFmtId="0" fontId="53" fillId="0" borderId="0" xfId="506" applyFont="1" applyBorder="1" applyAlignment="1">
      <alignment horizontal="right" vertical="center"/>
    </xf>
    <xf numFmtId="172" fontId="51" fillId="0" borderId="0" xfId="506" applyNumberFormat="1" applyFont="1" applyBorder="1" applyAlignment="1">
      <alignment vertical="center"/>
    </xf>
    <xf numFmtId="0" fontId="51" fillId="0" borderId="0" xfId="506" applyFont="1" applyBorder="1" applyAlignment="1">
      <alignment horizontal="right" vertical="center"/>
    </xf>
    <xf numFmtId="0" fontId="56" fillId="0" borderId="0" xfId="498" applyFont="1" applyFill="1" applyBorder="1" applyAlignment="1">
      <alignment vertical="center"/>
    </xf>
    <xf numFmtId="166" fontId="24" fillId="0" borderId="13" xfId="1538" applyNumberFormat="1" applyFont="1" applyFill="1" applyBorder="1" applyAlignment="1" applyProtection="1">
      <alignment horizontal="right" vertical="center"/>
    </xf>
    <xf numFmtId="1" fontId="24" fillId="0" borderId="10" xfId="1523" applyNumberFormat="1" applyFont="1" applyFill="1" applyBorder="1" applyAlignment="1" applyProtection="1">
      <alignment horizontal="justify" vertical="center" wrapText="1"/>
    </xf>
    <xf numFmtId="0" fontId="51" fillId="0" borderId="0" xfId="502" applyFont="1" applyFill="1" applyBorder="1" applyAlignment="1">
      <alignment vertical="center" wrapText="1"/>
    </xf>
    <xf numFmtId="171" fontId="24" fillId="0" borderId="0" xfId="1458" applyNumberFormat="1" applyFont="1" applyFill="1" applyBorder="1" applyAlignment="1" applyProtection="1">
      <alignment horizontal="center" vertical="center" wrapText="1"/>
      <protection locked="0"/>
    </xf>
    <xf numFmtId="0" fontId="56" fillId="0" borderId="0" xfId="498" applyFont="1" applyFill="1" applyBorder="1" applyAlignment="1">
      <alignment horizontal="left" vertical="center"/>
    </xf>
    <xf numFmtId="1" fontId="52" fillId="0" borderId="1" xfId="2617" applyNumberFormat="1" applyFont="1" applyFill="1" applyBorder="1" applyAlignment="1">
      <alignment horizontal="center" vertical="center"/>
    </xf>
    <xf numFmtId="0" fontId="52" fillId="0" borderId="1" xfId="2585" applyFont="1" applyFill="1" applyBorder="1" applyAlignment="1">
      <alignment horizontal="justify" vertical="center" wrapText="1"/>
    </xf>
    <xf numFmtId="4" fontId="52" fillId="0" borderId="1" xfId="2619" applyNumberFormat="1" applyFont="1" applyFill="1" applyBorder="1" applyAlignment="1">
      <alignment horizontal="center" vertical="center"/>
    </xf>
    <xf numFmtId="44" fontId="24" fillId="0" borderId="10" xfId="2643" applyFont="1" applyFill="1" applyBorder="1" applyAlignment="1" applyProtection="1">
      <alignment horizontal="right" vertical="center" wrapText="1"/>
    </xf>
    <xf numFmtId="44" fontId="32" fillId="0" borderId="10" xfId="2643" applyFont="1" applyFill="1" applyBorder="1" applyAlignment="1" applyProtection="1">
      <alignment horizontal="right" vertical="center" wrapText="1"/>
    </xf>
    <xf numFmtId="171" fontId="52" fillId="0" borderId="20" xfId="2619" applyNumberFormat="1" applyFont="1" applyFill="1" applyBorder="1" applyAlignment="1">
      <alignment horizontal="center" vertical="center"/>
    </xf>
    <xf numFmtId="0" fontId="50" fillId="35" borderId="9" xfId="502" applyFont="1" applyFill="1" applyBorder="1" applyAlignment="1">
      <alignment horizontal="center" vertical="center" wrapText="1"/>
    </xf>
    <xf numFmtId="44" fontId="52" fillId="0" borderId="16" xfId="2643" applyFont="1" applyFill="1" applyBorder="1" applyAlignment="1">
      <alignment horizontal="right" vertical="center"/>
    </xf>
    <xf numFmtId="10" fontId="24" fillId="0" borderId="0" xfId="1" applyNumberFormat="1" applyFont="1" applyFill="1" applyBorder="1" applyAlignment="1" applyProtection="1">
      <alignment horizontal="right" vertical="center"/>
    </xf>
    <xf numFmtId="1" fontId="24" fillId="0" borderId="10" xfId="1523" applyNumberFormat="1" applyFont="1" applyFill="1" applyBorder="1" applyAlignment="1" applyProtection="1">
      <alignment horizontal="center" vertical="center" wrapText="1"/>
    </xf>
    <xf numFmtId="0" fontId="29" fillId="0" borderId="0" xfId="0" applyFont="1" applyProtection="1">
      <protection locked="0"/>
    </xf>
    <xf numFmtId="0" fontId="28" fillId="0" borderId="0" xfId="1538" applyFont="1" applyAlignment="1" applyProtection="1">
      <alignment horizontal="justify" vertical="center"/>
      <protection locked="0"/>
    </xf>
    <xf numFmtId="0" fontId="29" fillId="0" borderId="0" xfId="1538" applyFont="1" applyProtection="1">
      <protection locked="0"/>
    </xf>
    <xf numFmtId="0" fontId="30" fillId="0" borderId="0" xfId="1538" applyFont="1" applyAlignment="1" applyProtection="1">
      <alignment horizontal="justify" vertical="center"/>
      <protection locked="0"/>
    </xf>
    <xf numFmtId="0" fontId="31" fillId="0" borderId="0" xfId="1538" applyFont="1" applyAlignment="1" applyProtection="1">
      <alignment horizontal="center" vertical="center"/>
      <protection locked="0"/>
    </xf>
    <xf numFmtId="0" fontId="24" fillId="0" borderId="0" xfId="1458" applyFont="1" applyAlignment="1" applyProtection="1">
      <alignment vertical="center"/>
    </xf>
    <xf numFmtId="0" fontId="58" fillId="28" borderId="1" xfId="1458" applyFont="1" applyFill="1" applyBorder="1" applyAlignment="1" applyProtection="1">
      <alignment horizontal="center" vertical="center" wrapText="1"/>
    </xf>
    <xf numFmtId="0" fontId="24" fillId="0" borderId="0" xfId="1523" applyFont="1" applyProtection="1"/>
    <xf numFmtId="1" fontId="24" fillId="0" borderId="9" xfId="1523" applyNumberFormat="1" applyFont="1" applyBorder="1" applyAlignment="1" applyProtection="1">
      <alignment horizontal="center" vertical="center" wrapText="1"/>
    </xf>
    <xf numFmtId="1" fontId="24" fillId="0" borderId="10" xfId="1523" applyNumberFormat="1" applyFont="1" applyBorder="1" applyAlignment="1" applyProtection="1">
      <alignment horizontal="center" vertical="center" wrapText="1"/>
    </xf>
    <xf numFmtId="1" fontId="32" fillId="0" borderId="10" xfId="1523" applyNumberFormat="1" applyFont="1" applyBorder="1" applyAlignment="1" applyProtection="1">
      <alignment horizontal="center" vertical="center" wrapText="1"/>
    </xf>
    <xf numFmtId="1" fontId="24" fillId="0" borderId="13" xfId="1523" applyNumberFormat="1" applyFont="1" applyBorder="1" applyAlignment="1" applyProtection="1">
      <alignment horizontal="center" vertical="center"/>
    </xf>
    <xf numFmtId="1" fontId="24" fillId="0" borderId="0" xfId="1523" applyNumberFormat="1" applyFont="1" applyAlignment="1" applyProtection="1">
      <alignment horizontal="center" vertical="center"/>
    </xf>
    <xf numFmtId="0" fontId="24" fillId="0" borderId="0" xfId="1523" applyFont="1" applyAlignment="1" applyProtection="1">
      <alignment horizontal="justify" vertical="center"/>
    </xf>
    <xf numFmtId="4" fontId="24" fillId="0" borderId="0" xfId="1523" applyNumberFormat="1" applyFont="1" applyAlignment="1" applyProtection="1">
      <alignment vertical="center"/>
    </xf>
    <xf numFmtId="0" fontId="24" fillId="0" borderId="0" xfId="1523" applyFont="1" applyAlignment="1" applyProtection="1">
      <alignment vertical="center"/>
    </xf>
    <xf numFmtId="0" fontId="24" fillId="0" borderId="0" xfId="1523" applyFont="1" applyAlignment="1" applyProtection="1">
      <alignment horizontal="right" vertical="center"/>
    </xf>
    <xf numFmtId="0" fontId="24" fillId="0" borderId="0" xfId="1523" applyFont="1" applyAlignment="1" applyProtection="1">
      <alignment horizontal="center" vertical="center"/>
    </xf>
    <xf numFmtId="0" fontId="24" fillId="0" borderId="0" xfId="1523" applyFont="1" applyFill="1" applyAlignment="1" applyProtection="1">
      <alignment vertical="center"/>
    </xf>
    <xf numFmtId="172" fontId="32" fillId="0" borderId="0" xfId="1523" applyNumberFormat="1" applyFont="1" applyFill="1" applyAlignment="1" applyProtection="1">
      <alignment vertical="center"/>
    </xf>
    <xf numFmtId="173" fontId="24" fillId="0" borderId="0" xfId="1523" applyNumberFormat="1" applyFont="1" applyFill="1" applyAlignment="1" applyProtection="1">
      <alignment vertical="center"/>
    </xf>
    <xf numFmtId="173" fontId="32" fillId="0" borderId="0" xfId="1523" applyNumberFormat="1" applyFont="1" applyFill="1" applyAlignment="1" applyProtection="1">
      <alignment vertical="center"/>
    </xf>
    <xf numFmtId="166" fontId="33" fillId="0" borderId="0" xfId="1538" applyNumberFormat="1" applyFont="1" applyBorder="1" applyAlignment="1" applyProtection="1">
      <alignment horizontal="right" vertical="center" wrapText="1"/>
      <protection locked="0"/>
    </xf>
    <xf numFmtId="0" fontId="24" fillId="0" borderId="0" xfId="1523" applyFont="1" applyBorder="1" applyProtection="1">
      <protection locked="0"/>
    </xf>
    <xf numFmtId="0" fontId="24" fillId="0" borderId="0" xfId="1458" applyFont="1" applyBorder="1" applyProtection="1">
      <protection locked="0"/>
    </xf>
    <xf numFmtId="2" fontId="24" fillId="0" borderId="0" xfId="1523" applyNumberFormat="1" applyFont="1" applyBorder="1" applyProtection="1">
      <protection locked="0"/>
    </xf>
    <xf numFmtId="0" fontId="58" fillId="28" borderId="16" xfId="1458" applyFont="1" applyFill="1" applyBorder="1" applyAlignment="1" applyProtection="1">
      <alignment horizontal="center" vertical="center" wrapText="1"/>
    </xf>
    <xf numFmtId="4" fontId="58" fillId="28" borderId="16" xfId="1458" applyNumberFormat="1" applyFont="1" applyFill="1" applyBorder="1" applyAlignment="1" applyProtection="1">
      <alignment horizontal="center" vertical="center" wrapText="1"/>
    </xf>
    <xf numFmtId="1" fontId="24" fillId="0" borderId="10" xfId="1523" applyNumberFormat="1" applyFont="1" applyBorder="1" applyAlignment="1" applyProtection="1">
      <alignment horizontal="justify" vertical="center" wrapText="1"/>
    </xf>
    <xf numFmtId="0" fontId="24" fillId="0" borderId="10" xfId="1523" applyFont="1" applyBorder="1" applyAlignment="1" applyProtection="1">
      <alignment horizontal="center" vertical="center" wrapText="1"/>
    </xf>
    <xf numFmtId="4" fontId="24" fillId="0" borderId="10" xfId="1523" applyNumberFormat="1" applyFont="1" applyBorder="1" applyAlignment="1" applyProtection="1">
      <alignment horizontal="center" vertical="center" wrapText="1"/>
    </xf>
    <xf numFmtId="166" fontId="24" fillId="0" borderId="10" xfId="1538" applyNumberFormat="1" applyFont="1" applyBorder="1" applyAlignment="1" applyProtection="1">
      <alignment horizontal="right" vertical="center" wrapText="1"/>
    </xf>
    <xf numFmtId="0" fontId="24" fillId="0" borderId="0" xfId="1458" applyFont="1" applyProtection="1"/>
    <xf numFmtId="0" fontId="24" fillId="0" borderId="10" xfId="1523" applyFont="1" applyFill="1" applyBorder="1" applyAlignment="1" applyProtection="1">
      <alignment horizontal="center" vertical="center" wrapText="1"/>
    </xf>
    <xf numFmtId="4" fontId="24" fillId="0" borderId="10" xfId="1523" applyNumberFormat="1" applyFont="1" applyFill="1" applyBorder="1" applyAlignment="1" applyProtection="1">
      <alignment horizontal="center" vertical="center" wrapText="1"/>
    </xf>
    <xf numFmtId="1" fontId="32" fillId="0" borderId="10" xfId="1523" applyNumberFormat="1" applyFont="1" applyFill="1" applyBorder="1" applyAlignment="1" applyProtection="1">
      <alignment horizontal="center" vertical="center" wrapText="1"/>
    </xf>
    <xf numFmtId="0" fontId="32" fillId="0" borderId="10" xfId="1523" applyFont="1" applyFill="1" applyBorder="1" applyAlignment="1" applyProtection="1">
      <alignment horizontal="center" vertical="center" wrapText="1"/>
    </xf>
    <xf numFmtId="4" fontId="32" fillId="0" borderId="10" xfId="1523" applyNumberFormat="1" applyFont="1" applyFill="1" applyBorder="1" applyAlignment="1" applyProtection="1">
      <alignment horizontal="center" vertical="center" wrapText="1"/>
    </xf>
    <xf numFmtId="0" fontId="24" fillId="0" borderId="13" xfId="1523" applyFont="1" applyBorder="1" applyAlignment="1" applyProtection="1">
      <alignment horizontal="justify" vertical="center" wrapText="1"/>
    </xf>
    <xf numFmtId="0" fontId="24" fillId="0" borderId="13" xfId="1523" applyFont="1" applyBorder="1" applyAlignment="1" applyProtection="1">
      <alignment horizontal="center" vertical="center"/>
    </xf>
    <xf numFmtId="4" fontId="24" fillId="0" borderId="13" xfId="1523" applyNumberFormat="1" applyFont="1" applyBorder="1" applyAlignment="1" applyProtection="1">
      <alignment vertical="center"/>
    </xf>
    <xf numFmtId="1" fontId="32" fillId="0" borderId="10" xfId="1523" applyNumberFormat="1" applyFont="1" applyFill="1" applyBorder="1" applyAlignment="1" applyProtection="1">
      <alignment horizontal="center" vertical="center"/>
    </xf>
    <xf numFmtId="0" fontId="32" fillId="0" borderId="10" xfId="1523" applyFont="1" applyFill="1" applyBorder="1" applyAlignment="1" applyProtection="1">
      <alignment horizontal="justify" vertical="center" wrapText="1"/>
    </xf>
    <xf numFmtId="0" fontId="24" fillId="0" borderId="10" xfId="1458" applyFont="1" applyBorder="1" applyAlignment="1" applyProtection="1">
      <alignment horizontal="center" vertical="center"/>
    </xf>
    <xf numFmtId="4" fontId="24" fillId="0" borderId="10" xfId="1458" applyNumberFormat="1" applyFont="1" applyFill="1" applyBorder="1" applyAlignment="1" applyProtection="1">
      <alignment vertical="center"/>
    </xf>
    <xf numFmtId="4" fontId="24" fillId="0" borderId="10" xfId="1458" applyNumberFormat="1" applyFont="1" applyBorder="1" applyAlignment="1" applyProtection="1">
      <alignment vertical="center"/>
    </xf>
    <xf numFmtId="4" fontId="24" fillId="0" borderId="12" xfId="1458" applyNumberFormat="1" applyFont="1" applyBorder="1" applyAlignment="1" applyProtection="1">
      <alignment vertical="center"/>
    </xf>
    <xf numFmtId="4" fontId="24" fillId="0" borderId="10" xfId="1458" applyNumberFormat="1" applyFont="1" applyBorder="1" applyAlignment="1" applyProtection="1">
      <alignment horizontal="right" vertical="center"/>
    </xf>
    <xf numFmtId="1" fontId="24" fillId="0" borderId="10" xfId="1458" applyNumberFormat="1" applyFont="1" applyFill="1" applyBorder="1" applyAlignment="1" applyProtection="1">
      <alignment horizontal="center" vertical="center"/>
    </xf>
    <xf numFmtId="0" fontId="24" fillId="0" borderId="10" xfId="1458" applyFont="1" applyFill="1" applyBorder="1" applyAlignment="1" applyProtection="1">
      <alignment horizontal="justify" vertical="center" wrapText="1"/>
    </xf>
    <xf numFmtId="4" fontId="24" fillId="0" borderId="10" xfId="1458" applyNumberFormat="1" applyFont="1" applyFill="1" applyBorder="1" applyAlignment="1" applyProtection="1">
      <alignment horizontal="center" vertical="center"/>
    </xf>
    <xf numFmtId="4" fontId="24" fillId="0" borderId="11" xfId="1523" applyNumberFormat="1" applyFont="1" applyFill="1" applyBorder="1" applyAlignment="1" applyProtection="1">
      <alignment vertical="center"/>
    </xf>
    <xf numFmtId="44" fontId="24" fillId="0" borderId="12" xfId="2643" applyFont="1" applyFill="1" applyBorder="1" applyAlignment="1" applyProtection="1">
      <alignment vertical="center"/>
    </xf>
    <xf numFmtId="1" fontId="24" fillId="0" borderId="10" xfId="1458" applyNumberFormat="1" applyFont="1" applyBorder="1" applyAlignment="1" applyProtection="1">
      <alignment horizontal="center" vertical="center"/>
    </xf>
    <xf numFmtId="0" fontId="32" fillId="0" borderId="10" xfId="1523" applyFont="1" applyBorder="1" applyAlignment="1" applyProtection="1">
      <alignment horizontal="center" vertical="center" wrapText="1"/>
    </xf>
    <xf numFmtId="0" fontId="32" fillId="0" borderId="10" xfId="1458" applyFont="1" applyBorder="1" applyAlignment="1" applyProtection="1">
      <alignment horizontal="center" vertical="center"/>
    </xf>
    <xf numFmtId="4" fontId="32" fillId="0" borderId="10" xfId="1458" applyNumberFormat="1" applyFont="1" applyBorder="1" applyAlignment="1" applyProtection="1">
      <alignment vertical="center"/>
    </xf>
    <xf numFmtId="4" fontId="32" fillId="0" borderId="12" xfId="1458" applyNumberFormat="1" applyFont="1" applyBorder="1" applyAlignment="1" applyProtection="1">
      <alignment vertical="center"/>
    </xf>
    <xf numFmtId="4" fontId="32" fillId="0" borderId="12" xfId="1458" applyNumberFormat="1" applyFont="1" applyBorder="1" applyAlignment="1" applyProtection="1">
      <alignment horizontal="right" vertical="center"/>
    </xf>
    <xf numFmtId="0" fontId="32" fillId="0" borderId="10" xfId="1458" applyFont="1" applyFill="1" applyBorder="1" applyAlignment="1" applyProtection="1">
      <alignment horizontal="center" vertical="center"/>
    </xf>
    <xf numFmtId="4" fontId="32" fillId="0" borderId="10" xfId="1458" applyNumberFormat="1" applyFont="1" applyFill="1" applyBorder="1" applyAlignment="1" applyProtection="1">
      <alignment vertical="center"/>
    </xf>
    <xf numFmtId="4" fontId="32" fillId="0" borderId="12" xfId="1458" applyNumberFormat="1" applyFont="1" applyFill="1" applyBorder="1" applyAlignment="1" applyProtection="1">
      <alignment vertical="center"/>
    </xf>
    <xf numFmtId="4" fontId="24" fillId="0" borderId="12" xfId="1458" applyNumberFormat="1" applyFont="1" applyFill="1" applyBorder="1" applyAlignment="1" applyProtection="1">
      <alignment vertical="center"/>
    </xf>
    <xf numFmtId="44" fontId="32" fillId="0" borderId="12" xfId="2643" applyFont="1" applyFill="1" applyBorder="1" applyAlignment="1" applyProtection="1">
      <alignment horizontal="right" vertical="center"/>
    </xf>
    <xf numFmtId="4" fontId="32" fillId="0" borderId="12" xfId="1458" applyNumberFormat="1" applyFont="1" applyFill="1" applyBorder="1" applyAlignment="1" applyProtection="1">
      <alignment horizontal="right" vertical="center"/>
    </xf>
    <xf numFmtId="0" fontId="59" fillId="0" borderId="10" xfId="1523" applyFont="1" applyFill="1" applyBorder="1" applyAlignment="1" applyProtection="1">
      <alignment horizontal="center" vertical="center" wrapText="1"/>
    </xf>
    <xf numFmtId="1" fontId="24" fillId="0" borderId="10" xfId="1523" applyNumberFormat="1" applyFont="1" applyBorder="1" applyAlignment="1" applyProtection="1">
      <alignment horizontal="center" vertical="center"/>
    </xf>
    <xf numFmtId="0" fontId="32" fillId="0" borderId="10" xfId="1523" applyFont="1" applyFill="1" applyBorder="1" applyAlignment="1" applyProtection="1">
      <alignment horizontal="center" vertical="center"/>
    </xf>
    <xf numFmtId="0" fontId="24" fillId="0" borderId="10" xfId="1523" applyFont="1" applyFill="1" applyBorder="1" applyAlignment="1" applyProtection="1">
      <alignment vertical="center"/>
    </xf>
    <xf numFmtId="4" fontId="24" fillId="0" borderId="10" xfId="1523" applyNumberFormat="1" applyFont="1" applyFill="1" applyBorder="1" applyAlignment="1" applyProtection="1">
      <alignment horizontal="right" vertical="center"/>
    </xf>
    <xf numFmtId="44" fontId="32" fillId="0" borderId="10" xfId="2643" applyFont="1" applyFill="1" applyBorder="1" applyAlignment="1" applyProtection="1">
      <alignment horizontal="right" vertical="center"/>
    </xf>
    <xf numFmtId="0" fontId="24" fillId="0" borderId="13" xfId="1523" applyFont="1" applyBorder="1" applyAlignment="1" applyProtection="1">
      <alignment horizontal="justify" vertical="center"/>
    </xf>
    <xf numFmtId="0" fontId="24" fillId="0" borderId="13" xfId="1523" applyFont="1" applyBorder="1" applyAlignment="1" applyProtection="1">
      <alignment vertical="center"/>
    </xf>
    <xf numFmtId="4" fontId="24" fillId="0" borderId="13" xfId="1523" applyNumberFormat="1" applyFont="1" applyBorder="1" applyAlignment="1" applyProtection="1">
      <alignment horizontal="right" vertical="center"/>
    </xf>
    <xf numFmtId="44" fontId="24" fillId="36" borderId="32" xfId="2643" applyFont="1" applyFill="1" applyBorder="1" applyAlignment="1" applyProtection="1">
      <alignment vertical="center"/>
      <protection locked="0"/>
    </xf>
    <xf numFmtId="2" fontId="24" fillId="0" borderId="0" xfId="1523" applyNumberFormat="1" applyFont="1" applyProtection="1">
      <protection locked="0"/>
    </xf>
    <xf numFmtId="49" fontId="58" fillId="28" borderId="16" xfId="1458" applyNumberFormat="1" applyFont="1" applyFill="1" applyBorder="1" applyAlignment="1" applyProtection="1">
      <alignment horizontal="center" vertical="center" wrapText="1"/>
    </xf>
    <xf numFmtId="0" fontId="24" fillId="0" borderId="9" xfId="1523" applyFont="1" applyBorder="1" applyAlignment="1" applyProtection="1">
      <alignment horizontal="left" vertical="center" wrapText="1"/>
    </xf>
    <xf numFmtId="0" fontId="24" fillId="0" borderId="9" xfId="1523" applyFont="1" applyBorder="1" applyAlignment="1" applyProtection="1">
      <alignment horizontal="justify" vertical="center" wrapText="1"/>
    </xf>
    <xf numFmtId="0" fontId="24" fillId="0" borderId="9" xfId="1523" applyFont="1" applyBorder="1" applyAlignment="1" applyProtection="1">
      <alignment horizontal="center" vertical="center" wrapText="1"/>
    </xf>
    <xf numFmtId="4" fontId="24" fillId="0" borderId="9" xfId="1523" applyNumberFormat="1" applyFont="1" applyBorder="1" applyAlignment="1" applyProtection="1">
      <alignment horizontal="center" vertical="center" wrapText="1"/>
    </xf>
    <xf numFmtId="0" fontId="24" fillId="0" borderId="10" xfId="1523" applyFont="1" applyFill="1" applyBorder="1" applyAlignment="1" applyProtection="1">
      <alignment horizontal="justify" vertical="center" wrapText="1"/>
    </xf>
    <xf numFmtId="1" fontId="24" fillId="0" borderId="10" xfId="1523" applyNumberFormat="1" applyFont="1" applyFill="1" applyBorder="1" applyAlignment="1" applyProtection="1">
      <alignment horizontal="left" vertical="center" wrapText="1"/>
    </xf>
    <xf numFmtId="0" fontId="24" fillId="0" borderId="13" xfId="1523" applyFont="1" applyBorder="1" applyAlignment="1" applyProtection="1">
      <alignment horizontal="center" vertical="center" wrapText="1"/>
    </xf>
    <xf numFmtId="0" fontId="35" fillId="0" borderId="10" xfId="1523" applyFont="1" applyBorder="1" applyAlignment="1" applyProtection="1">
      <alignment horizontal="right" vertical="center" wrapText="1"/>
    </xf>
    <xf numFmtId="0" fontId="35" fillId="0" borderId="10" xfId="1523" applyFont="1" applyBorder="1" applyAlignment="1" applyProtection="1">
      <alignment horizontal="center" vertical="center" wrapText="1"/>
    </xf>
    <xf numFmtId="0" fontId="24" fillId="0" borderId="10" xfId="1523" applyFont="1" applyBorder="1" applyAlignment="1" applyProtection="1">
      <alignment horizontal="center" vertical="center"/>
    </xf>
    <xf numFmtId="4" fontId="24" fillId="0" borderId="10" xfId="1523" applyNumberFormat="1" applyFont="1" applyBorder="1" applyAlignment="1" applyProtection="1">
      <alignment horizontal="right" vertical="center"/>
    </xf>
    <xf numFmtId="4" fontId="24" fillId="0" borderId="10" xfId="1523" applyNumberFormat="1" applyFont="1" applyBorder="1" applyAlignment="1" applyProtection="1">
      <alignment vertical="center"/>
    </xf>
    <xf numFmtId="1" fontId="34" fillId="0" borderId="11" xfId="1538" applyNumberFormat="1" applyFont="1" applyFill="1" applyBorder="1" applyAlignment="1" applyProtection="1">
      <alignment horizontal="right" vertical="center" wrapText="1"/>
    </xf>
    <xf numFmtId="1" fontId="34" fillId="0" borderId="11" xfId="1538" applyNumberFormat="1" applyFont="1" applyFill="1" applyBorder="1" applyAlignment="1" applyProtection="1">
      <alignment horizontal="center" vertical="center" wrapText="1"/>
    </xf>
    <xf numFmtId="4" fontId="24" fillId="0" borderId="10" xfId="1523" applyNumberFormat="1" applyFont="1" applyFill="1" applyBorder="1" applyAlignment="1" applyProtection="1">
      <alignment vertical="center"/>
    </xf>
    <xf numFmtId="0" fontId="24" fillId="0" borderId="10" xfId="1523" applyFont="1" applyBorder="1" applyAlignment="1" applyProtection="1">
      <alignment horizontal="justify" vertical="center" wrapText="1"/>
    </xf>
    <xf numFmtId="0" fontId="34" fillId="0" borderId="10" xfId="1458" applyFont="1" applyBorder="1" applyAlignment="1" applyProtection="1">
      <alignment horizontal="right" vertical="center" wrapText="1"/>
    </xf>
    <xf numFmtId="0" fontId="34" fillId="0" borderId="10" xfId="1523" applyFont="1" applyBorder="1" applyAlignment="1" applyProtection="1">
      <alignment horizontal="center" vertical="center" wrapText="1"/>
    </xf>
    <xf numFmtId="0" fontId="34" fillId="0" borderId="10" xfId="1458" applyFont="1" applyFill="1" applyBorder="1" applyAlignment="1" applyProtection="1">
      <alignment horizontal="right" vertical="center" wrapText="1"/>
    </xf>
    <xf numFmtId="0" fontId="35" fillId="0" borderId="10" xfId="1523" applyFont="1" applyFill="1" applyBorder="1" applyAlignment="1" applyProtection="1">
      <alignment horizontal="center" vertical="center" wrapText="1"/>
    </xf>
    <xf numFmtId="4" fontId="32" fillId="0" borderId="10" xfId="1523" applyNumberFormat="1" applyFont="1" applyFill="1" applyBorder="1" applyAlignment="1" applyProtection="1">
      <alignment horizontal="right" vertical="center"/>
    </xf>
    <xf numFmtId="4" fontId="32" fillId="0" borderId="10" xfId="1523" applyNumberFormat="1" applyFont="1" applyBorder="1" applyAlignment="1" applyProtection="1">
      <alignment vertical="center"/>
    </xf>
    <xf numFmtId="0" fontId="32" fillId="0" borderId="10" xfId="1458" applyFont="1" applyFill="1" applyBorder="1" applyAlignment="1" applyProtection="1">
      <alignment horizontal="right" vertical="center"/>
    </xf>
    <xf numFmtId="0" fontId="35" fillId="0" borderId="10" xfId="1523" applyFont="1" applyFill="1" applyBorder="1" applyAlignment="1" applyProtection="1">
      <alignment horizontal="right" vertical="center"/>
    </xf>
    <xf numFmtId="0" fontId="35" fillId="0" borderId="10" xfId="1523" applyFont="1" applyFill="1" applyBorder="1" applyAlignment="1" applyProtection="1">
      <alignment horizontal="center" vertical="center"/>
    </xf>
    <xf numFmtId="0" fontId="24" fillId="0" borderId="13" xfId="1523" applyFont="1" applyFill="1" applyBorder="1" applyAlignment="1" applyProtection="1">
      <alignment horizontal="justify" vertical="center"/>
    </xf>
    <xf numFmtId="0" fontId="34" fillId="0" borderId="13" xfId="1523" applyFont="1" applyFill="1" applyBorder="1" applyAlignment="1" applyProtection="1">
      <alignment horizontal="right" vertical="center"/>
    </xf>
    <xf numFmtId="0" fontId="34" fillId="0" borderId="13" xfId="1523" applyFont="1" applyFill="1" applyBorder="1" applyAlignment="1" applyProtection="1">
      <alignment horizontal="center" vertical="center"/>
    </xf>
    <xf numFmtId="0" fontId="24" fillId="0" borderId="13" xfId="1523" applyFont="1" applyFill="1" applyBorder="1" applyAlignment="1" applyProtection="1">
      <alignment vertical="center"/>
    </xf>
    <xf numFmtId="4" fontId="24" fillId="0" borderId="13" xfId="1523" applyNumberFormat="1" applyFont="1" applyFill="1" applyBorder="1" applyAlignment="1" applyProtection="1">
      <alignment vertical="center"/>
    </xf>
    <xf numFmtId="0" fontId="50" fillId="0" borderId="0" xfId="1522" applyFont="1" applyAlignment="1" applyProtection="1">
      <alignment vertical="center"/>
      <protection locked="0"/>
    </xf>
    <xf numFmtId="49" fontId="50" fillId="0" borderId="0" xfId="1522" applyNumberFormat="1" applyFont="1" applyAlignment="1" applyProtection="1">
      <alignment vertical="center"/>
      <protection locked="0"/>
    </xf>
    <xf numFmtId="49" fontId="23" fillId="0" borderId="0" xfId="1522" applyNumberFormat="1" applyFont="1" applyProtection="1">
      <protection locked="0"/>
    </xf>
    <xf numFmtId="0" fontId="23" fillId="0" borderId="0" xfId="1522" applyFont="1" applyProtection="1">
      <protection locked="0"/>
    </xf>
    <xf numFmtId="49" fontId="50" fillId="0" borderId="0" xfId="1522" applyNumberFormat="1" applyFont="1" applyAlignment="1" applyProtection="1">
      <alignment horizontal="center" vertical="center"/>
      <protection locked="0"/>
    </xf>
    <xf numFmtId="44" fontId="52" fillId="36" borderId="32" xfId="2643" applyFont="1" applyFill="1" applyBorder="1" applyAlignment="1" applyProtection="1">
      <alignment horizontal="right" vertical="center"/>
      <protection locked="0"/>
    </xf>
    <xf numFmtId="44" fontId="52" fillId="36" borderId="33" xfId="2643" applyFont="1" applyFill="1" applyBorder="1" applyAlignment="1" applyProtection="1">
      <alignment horizontal="right" vertical="center"/>
      <protection locked="0"/>
    </xf>
    <xf numFmtId="49" fontId="50" fillId="0" borderId="0" xfId="1522" applyNumberFormat="1" applyFont="1" applyFill="1" applyAlignment="1" applyProtection="1">
      <alignment vertical="center"/>
      <protection locked="0"/>
    </xf>
    <xf numFmtId="0" fontId="50" fillId="0" borderId="0" xfId="1522" applyFont="1" applyFill="1" applyAlignment="1" applyProtection="1">
      <alignment vertical="center"/>
      <protection locked="0"/>
    </xf>
    <xf numFmtId="0" fontId="50" fillId="0" borderId="0" xfId="1522" applyFont="1" applyAlignment="1" applyProtection="1">
      <alignment vertical="center"/>
    </xf>
    <xf numFmtId="0" fontId="51" fillId="0" borderId="0" xfId="1522" applyFont="1" applyFill="1" applyBorder="1" applyAlignment="1" applyProtection="1">
      <alignment horizontal="right" vertical="center"/>
    </xf>
    <xf numFmtId="0" fontId="51" fillId="0" borderId="0" xfId="1522" applyFont="1" applyFill="1" applyBorder="1" applyAlignment="1" applyProtection="1">
      <alignment horizontal="left" vertical="center"/>
    </xf>
    <xf numFmtId="17" fontId="51" fillId="0" borderId="0" xfId="1522" applyNumberFormat="1" applyFont="1" applyFill="1" applyBorder="1" applyAlignment="1" applyProtection="1">
      <alignment horizontal="center" vertical="center"/>
    </xf>
    <xf numFmtId="0" fontId="51" fillId="0" borderId="0" xfId="1522" applyFont="1" applyFill="1" applyBorder="1" applyAlignment="1" applyProtection="1">
      <alignment horizontal="center" vertical="center"/>
    </xf>
    <xf numFmtId="0" fontId="51" fillId="0" borderId="0" xfId="1522" applyFont="1" applyFill="1" applyBorder="1" applyAlignment="1" applyProtection="1">
      <alignment vertical="center"/>
    </xf>
    <xf numFmtId="0" fontId="50" fillId="0" borderId="0" xfId="1522" applyFont="1" applyFill="1" applyAlignment="1" applyProtection="1">
      <alignment vertical="center"/>
    </xf>
    <xf numFmtId="0" fontId="49" fillId="0" borderId="0" xfId="502" applyFont="1" applyFill="1" applyBorder="1" applyAlignment="1" applyProtection="1">
      <alignment horizontal="left" vertical="center" wrapText="1"/>
    </xf>
    <xf numFmtId="0" fontId="49" fillId="0" borderId="0" xfId="502" applyFont="1" applyFill="1" applyBorder="1" applyAlignment="1" applyProtection="1">
      <alignment horizontal="center" vertical="center" wrapText="1"/>
    </xf>
    <xf numFmtId="0" fontId="51" fillId="0" borderId="0" xfId="502" applyFont="1" applyFill="1" applyBorder="1" applyAlignment="1" applyProtection="1">
      <alignment vertical="center" wrapText="1"/>
    </xf>
    <xf numFmtId="0" fontId="50" fillId="0" borderId="0" xfId="502" applyFont="1" applyBorder="1" applyAlignment="1" applyProtection="1">
      <alignment vertical="center"/>
    </xf>
    <xf numFmtId="0" fontId="50" fillId="0" borderId="0" xfId="502" applyFont="1" applyBorder="1" applyAlignment="1" applyProtection="1">
      <alignment horizontal="center" vertical="center"/>
    </xf>
    <xf numFmtId="0" fontId="50" fillId="35" borderId="1" xfId="502" applyFont="1" applyFill="1" applyBorder="1" applyAlignment="1" applyProtection="1">
      <alignment horizontal="center" vertical="center"/>
    </xf>
    <xf numFmtId="0" fontId="50" fillId="35" borderId="9" xfId="502" applyFont="1" applyFill="1" applyBorder="1" applyAlignment="1" applyProtection="1">
      <alignment horizontal="center" vertical="center" wrapText="1"/>
    </xf>
    <xf numFmtId="0" fontId="50" fillId="35" borderId="1" xfId="502" applyFont="1" applyFill="1" applyBorder="1" applyAlignment="1" applyProtection="1">
      <alignment horizontal="center" vertical="center" wrapText="1"/>
    </xf>
    <xf numFmtId="1" fontId="52" fillId="0" borderId="1" xfId="2617" applyNumberFormat="1" applyFont="1" applyFill="1" applyBorder="1" applyAlignment="1" applyProtection="1">
      <alignment horizontal="center" vertical="center"/>
    </xf>
    <xf numFmtId="0" fontId="52" fillId="0" borderId="1" xfId="2585" applyFont="1" applyFill="1" applyBorder="1" applyAlignment="1" applyProtection="1">
      <alignment horizontal="justify" vertical="center" wrapText="1"/>
    </xf>
    <xf numFmtId="4" fontId="52" fillId="0" borderId="1" xfId="2619" applyNumberFormat="1" applyFont="1" applyFill="1" applyBorder="1" applyAlignment="1" applyProtection="1">
      <alignment horizontal="center" vertical="center"/>
    </xf>
    <xf numFmtId="171" fontId="52" fillId="0" borderId="20" xfId="2619" applyNumberFormat="1" applyFont="1" applyFill="1" applyBorder="1" applyAlignment="1" applyProtection="1">
      <alignment horizontal="center" vertical="center"/>
    </xf>
    <xf numFmtId="44" fontId="52" fillId="0" borderId="16" xfId="2643" applyFont="1" applyFill="1" applyBorder="1" applyAlignment="1" applyProtection="1">
      <alignment horizontal="right" vertical="center"/>
    </xf>
    <xf numFmtId="49" fontId="50" fillId="0" borderId="0" xfId="506" applyNumberFormat="1" applyFont="1" applyBorder="1" applyAlignment="1" applyProtection="1">
      <alignment horizontal="center" vertical="center"/>
    </xf>
    <xf numFmtId="0" fontId="50" fillId="0" borderId="0" xfId="506" applyFont="1" applyBorder="1" applyAlignment="1" applyProtection="1">
      <alignment vertical="center"/>
    </xf>
    <xf numFmtId="0" fontId="50" fillId="0" borderId="0" xfId="506" applyFont="1" applyBorder="1" applyAlignment="1" applyProtection="1">
      <alignment horizontal="center" vertical="center"/>
    </xf>
    <xf numFmtId="2" fontId="50" fillId="0" borderId="0" xfId="506" applyNumberFormat="1" applyFont="1" applyBorder="1" applyAlignment="1" applyProtection="1">
      <alignment horizontal="center" vertical="center"/>
    </xf>
    <xf numFmtId="2" fontId="50" fillId="0" borderId="0" xfId="506" applyNumberFormat="1" applyFont="1" applyBorder="1" applyAlignment="1" applyProtection="1">
      <alignment horizontal="right" vertical="center"/>
    </xf>
    <xf numFmtId="4" fontId="50" fillId="0" borderId="0" xfId="506" applyNumberFormat="1" applyFont="1" applyBorder="1" applyAlignment="1" applyProtection="1">
      <alignment horizontal="right" vertical="center"/>
    </xf>
    <xf numFmtId="0" fontId="53" fillId="0" borderId="0" xfId="498" applyFont="1" applyBorder="1" applyAlignment="1" applyProtection="1">
      <alignment vertical="center"/>
    </xf>
    <xf numFmtId="0" fontId="51" fillId="35" borderId="1" xfId="506" applyFont="1" applyFill="1" applyBorder="1" applyAlignment="1" applyProtection="1">
      <alignment horizontal="right" vertical="center"/>
    </xf>
    <xf numFmtId="172" fontId="51" fillId="35" borderId="1" xfId="506" applyNumberFormat="1" applyFont="1" applyFill="1" applyBorder="1" applyAlignment="1" applyProtection="1">
      <alignment vertical="center"/>
    </xf>
    <xf numFmtId="0" fontId="56" fillId="0" borderId="0" xfId="498" applyFont="1" applyFill="1" applyBorder="1" applyAlignment="1" applyProtection="1">
      <alignment horizontal="left" vertical="center"/>
    </xf>
    <xf numFmtId="0" fontId="56" fillId="0" borderId="0" xfId="498" applyFont="1" applyFill="1" applyBorder="1" applyAlignment="1" applyProtection="1">
      <alignment vertical="center"/>
    </xf>
    <xf numFmtId="0" fontId="54" fillId="0" borderId="0" xfId="498" applyFont="1" applyBorder="1" applyAlignment="1" applyProtection="1">
      <alignment horizontal="center" vertical="center"/>
    </xf>
    <xf numFmtId="0" fontId="23" fillId="0" borderId="0" xfId="1522" applyFont="1" applyProtection="1"/>
    <xf numFmtId="0" fontId="55" fillId="0" borderId="0" xfId="498" applyFont="1" applyBorder="1" applyAlignment="1" applyProtection="1">
      <alignment horizontal="left" vertical="center"/>
    </xf>
    <xf numFmtId="0" fontId="50" fillId="0" borderId="0" xfId="1522" applyFont="1" applyAlignment="1" applyProtection="1">
      <alignment horizontal="center" vertical="center"/>
    </xf>
    <xf numFmtId="49" fontId="50" fillId="0" borderId="0" xfId="1522" applyNumberFormat="1" applyFont="1" applyAlignment="1" applyProtection="1">
      <alignment horizontal="center" vertical="center"/>
    </xf>
    <xf numFmtId="0" fontId="53" fillId="0" borderId="0" xfId="555" applyFont="1" applyBorder="1" applyAlignment="1" applyProtection="1">
      <alignment vertical="center"/>
    </xf>
    <xf numFmtId="1" fontId="24" fillId="0" borderId="9" xfId="1523" applyNumberFormat="1" applyFont="1" applyFill="1" applyBorder="1" applyAlignment="1" applyProtection="1">
      <alignment horizontal="center" vertical="center" wrapText="1"/>
    </xf>
    <xf numFmtId="0" fontId="24" fillId="0" borderId="9" xfId="1523" applyFont="1" applyFill="1" applyBorder="1" applyAlignment="1" applyProtection="1">
      <alignment horizontal="left" vertical="center" wrapText="1"/>
    </xf>
    <xf numFmtId="0" fontId="24" fillId="0" borderId="9" xfId="1523" applyFont="1" applyFill="1" applyBorder="1" applyAlignment="1" applyProtection="1">
      <alignment horizontal="center" vertical="center" wrapText="1"/>
    </xf>
    <xf numFmtId="4" fontId="24" fillId="0" borderId="9" xfId="1523" applyNumberFormat="1" applyFont="1" applyFill="1" applyBorder="1" applyAlignment="1" applyProtection="1">
      <alignment horizontal="center" vertical="center" wrapText="1"/>
    </xf>
    <xf numFmtId="166" fontId="24" fillId="0" borderId="9" xfId="1538" applyNumberFormat="1" applyFont="1" applyFill="1" applyBorder="1" applyAlignment="1" applyProtection="1">
      <alignment horizontal="right" vertical="center" wrapText="1"/>
    </xf>
    <xf numFmtId="0" fontId="24" fillId="0" borderId="0" xfId="1523" applyFont="1" applyFill="1" applyProtection="1"/>
    <xf numFmtId="1" fontId="24" fillId="0" borderId="13" xfId="1523" applyNumberFormat="1" applyFont="1" applyFill="1" applyBorder="1" applyAlignment="1" applyProtection="1">
      <alignment horizontal="center" vertical="center"/>
    </xf>
    <xf numFmtId="0" fontId="24" fillId="0" borderId="13" xfId="1523" applyFont="1" applyFill="1" applyBorder="1" applyAlignment="1" applyProtection="1">
      <alignment horizontal="justify" vertical="center" wrapText="1"/>
    </xf>
    <xf numFmtId="0" fontId="24" fillId="0" borderId="13" xfId="1523" applyFont="1" applyFill="1" applyBorder="1" applyAlignment="1" applyProtection="1">
      <alignment horizontal="center" vertical="center"/>
    </xf>
    <xf numFmtId="0" fontId="24" fillId="0" borderId="10" xfId="1523" applyFont="1" applyFill="1" applyBorder="1" applyAlignment="1" applyProtection="1">
      <alignment horizontal="center" vertical="center"/>
    </xf>
    <xf numFmtId="4" fontId="24" fillId="0" borderId="9" xfId="1523" applyNumberFormat="1" applyFont="1" applyFill="1" applyBorder="1" applyAlignment="1" applyProtection="1">
      <alignment vertical="center"/>
    </xf>
    <xf numFmtId="4" fontId="24" fillId="0" borderId="12" xfId="1458" applyNumberFormat="1" applyFont="1" applyFill="1" applyBorder="1" applyAlignment="1" applyProtection="1">
      <alignment horizontal="right" vertical="center"/>
    </xf>
    <xf numFmtId="44" fontId="24" fillId="0" borderId="10" xfId="2643" applyFont="1" applyFill="1" applyBorder="1" applyAlignment="1" applyProtection="1">
      <alignment vertical="center"/>
    </xf>
    <xf numFmtId="1" fontId="24" fillId="0" borderId="10" xfId="1523" applyNumberFormat="1" applyFont="1" applyFill="1" applyBorder="1" applyAlignment="1" applyProtection="1">
      <alignment horizontal="center" vertical="center"/>
    </xf>
    <xf numFmtId="4" fontId="32" fillId="0" borderId="10" xfId="1523" applyNumberFormat="1" applyFont="1" applyFill="1" applyBorder="1" applyAlignment="1" applyProtection="1">
      <alignment vertical="center"/>
    </xf>
    <xf numFmtId="4" fontId="24" fillId="0" borderId="11" xfId="1523" applyNumberFormat="1" applyFont="1" applyFill="1" applyBorder="1" applyAlignment="1" applyProtection="1">
      <alignment horizontal="right" vertical="center"/>
    </xf>
    <xf numFmtId="4" fontId="24" fillId="0" borderId="13" xfId="1523" applyNumberFormat="1" applyFont="1" applyFill="1" applyBorder="1" applyAlignment="1" applyProtection="1">
      <alignment horizontal="right" vertical="center"/>
    </xf>
    <xf numFmtId="4" fontId="24" fillId="0" borderId="14" xfId="1523" applyNumberFormat="1" applyFont="1" applyFill="1" applyBorder="1" applyAlignment="1" applyProtection="1">
      <alignment horizontal="right" vertical="center"/>
    </xf>
    <xf numFmtId="44" fontId="24" fillId="0" borderId="13" xfId="2643" applyFont="1" applyFill="1" applyBorder="1" applyAlignment="1" applyProtection="1">
      <alignment vertical="center"/>
    </xf>
    <xf numFmtId="4" fontId="24" fillId="0" borderId="11" xfId="1523" applyNumberFormat="1" applyFont="1" applyFill="1" applyBorder="1" applyAlignment="1" applyProtection="1">
      <alignment vertical="center"/>
      <protection locked="0"/>
    </xf>
    <xf numFmtId="44" fontId="24" fillId="0" borderId="9" xfId="1523" applyNumberFormat="1" applyFont="1" applyBorder="1" applyAlignment="1" applyProtection="1">
      <alignment horizontal="center" vertical="center" wrapText="1"/>
    </xf>
    <xf numFmtId="44" fontId="24" fillId="0" borderId="9" xfId="1538" applyNumberFormat="1" applyFont="1" applyBorder="1" applyAlignment="1" applyProtection="1">
      <alignment horizontal="right" vertical="center" wrapText="1"/>
    </xf>
    <xf numFmtId="44" fontId="24" fillId="0" borderId="10" xfId="1523" applyNumberFormat="1" applyFont="1" applyFill="1" applyBorder="1" applyAlignment="1" applyProtection="1">
      <alignment horizontal="center" vertical="center" wrapText="1"/>
    </xf>
    <xf numFmtId="44" fontId="24" fillId="0" borderId="10" xfId="1538" applyNumberFormat="1" applyFont="1" applyFill="1" applyBorder="1" applyAlignment="1" applyProtection="1">
      <alignment horizontal="right" vertical="center" wrapText="1"/>
    </xf>
    <xf numFmtId="44" fontId="24" fillId="0" borderId="10" xfId="1538" applyNumberFormat="1" applyFont="1" applyBorder="1" applyAlignment="1" applyProtection="1">
      <alignment horizontal="right" vertical="center" wrapText="1"/>
    </xf>
    <xf numFmtId="44" fontId="32" fillId="0" borderId="10" xfId="1523" applyNumberFormat="1" applyFont="1" applyFill="1" applyBorder="1" applyAlignment="1" applyProtection="1">
      <alignment horizontal="center" vertical="center" wrapText="1"/>
    </xf>
    <xf numFmtId="44" fontId="32" fillId="0" borderId="10" xfId="1538" applyNumberFormat="1" applyFont="1" applyFill="1" applyBorder="1" applyAlignment="1" applyProtection="1">
      <alignment horizontal="right" vertical="center" wrapText="1"/>
    </xf>
    <xf numFmtId="44" fontId="24" fillId="0" borderId="13" xfId="1523" applyNumberFormat="1" applyFont="1" applyBorder="1" applyAlignment="1" applyProtection="1">
      <alignment vertical="center"/>
    </xf>
    <xf numFmtId="44" fontId="24" fillId="0" borderId="13" xfId="1538" applyNumberFormat="1" applyFont="1" applyBorder="1" applyAlignment="1" applyProtection="1">
      <alignment horizontal="right" vertical="center"/>
    </xf>
    <xf numFmtId="44" fontId="24" fillId="0" borderId="10" xfId="1523" applyNumberFormat="1" applyFont="1" applyBorder="1" applyAlignment="1" applyProtection="1">
      <alignment vertical="center"/>
    </xf>
    <xf numFmtId="44" fontId="24" fillId="0" borderId="12" xfId="1458" applyNumberFormat="1" applyFont="1" applyBorder="1" applyAlignment="1" applyProtection="1">
      <alignment horizontal="right" vertical="center"/>
    </xf>
    <xf numFmtId="44" fontId="24" fillId="0" borderId="12" xfId="1458" applyNumberFormat="1" applyFont="1" applyFill="1" applyBorder="1" applyAlignment="1" applyProtection="1">
      <alignment vertical="center"/>
    </xf>
    <xf numFmtId="44" fontId="24" fillId="0" borderId="12" xfId="1458" applyNumberFormat="1" applyFont="1" applyBorder="1" applyAlignment="1" applyProtection="1">
      <alignment vertical="center"/>
    </xf>
    <xf numFmtId="44" fontId="32" fillId="0" borderId="12" xfId="1458" applyNumberFormat="1" applyFont="1" applyFill="1" applyBorder="1" applyAlignment="1" applyProtection="1">
      <alignment horizontal="right" vertical="center"/>
    </xf>
    <xf numFmtId="44" fontId="32" fillId="0" borderId="12" xfId="1458" applyNumberFormat="1" applyFont="1" applyBorder="1" applyAlignment="1" applyProtection="1">
      <alignment horizontal="right" vertical="center"/>
    </xf>
    <xf numFmtId="44" fontId="24" fillId="0" borderId="10" xfId="1523" applyNumberFormat="1" applyFont="1" applyBorder="1" applyAlignment="1" applyProtection="1">
      <alignment horizontal="right" vertical="center"/>
    </xf>
    <xf numFmtId="44" fontId="32" fillId="0" borderId="10" xfId="1523" applyNumberFormat="1" applyFont="1" applyFill="1" applyBorder="1" applyAlignment="1" applyProtection="1">
      <alignment horizontal="right" vertical="center"/>
    </xf>
    <xf numFmtId="44" fontId="24" fillId="0" borderId="13" xfId="1523" applyNumberFormat="1" applyFont="1" applyBorder="1" applyAlignment="1" applyProtection="1">
      <alignment horizontal="right" vertical="center"/>
    </xf>
    <xf numFmtId="0" fontId="0" fillId="0" borderId="0" xfId="0" applyProtection="1"/>
    <xf numFmtId="0" fontId="0" fillId="38" borderId="0" xfId="0" applyFill="1" applyProtection="1"/>
    <xf numFmtId="44" fontId="24" fillId="37" borderId="32" xfId="2643" applyFont="1" applyFill="1" applyBorder="1" applyAlignment="1" applyProtection="1">
      <alignment vertical="center"/>
    </xf>
    <xf numFmtId="10" fontId="57" fillId="41" borderId="37" xfId="1523" applyNumberFormat="1" applyFont="1" applyFill="1" applyBorder="1" applyAlignment="1" applyProtection="1">
      <alignment horizontal="left" vertical="center"/>
      <protection locked="0"/>
    </xf>
    <xf numFmtId="10" fontId="57" fillId="41" borderId="15" xfId="1523" applyNumberFormat="1" applyFont="1" applyFill="1" applyBorder="1" applyAlignment="1" applyProtection="1">
      <alignment horizontal="left" vertical="center"/>
      <protection locked="0"/>
    </xf>
    <xf numFmtId="0" fontId="64" fillId="40" borderId="38" xfId="1523" applyFont="1" applyFill="1" applyBorder="1" applyAlignment="1" applyProtection="1">
      <alignment horizontal="center" vertical="center"/>
    </xf>
    <xf numFmtId="0" fontId="65" fillId="39" borderId="29" xfId="1458" applyFont="1" applyFill="1" applyBorder="1" applyAlignment="1" applyProtection="1">
      <alignment horizontal="left" vertical="center" wrapText="1"/>
    </xf>
    <xf numFmtId="0" fontId="65" fillId="39" borderId="30" xfId="1458" applyFont="1" applyFill="1" applyBorder="1" applyAlignment="1" applyProtection="1">
      <alignment horizontal="left" vertical="center" wrapText="1"/>
    </xf>
    <xf numFmtId="0" fontId="65" fillId="39" borderId="31" xfId="1458" applyFont="1" applyFill="1" applyBorder="1" applyAlignment="1" applyProtection="1">
      <alignment horizontal="left" vertical="center" wrapText="1"/>
    </xf>
    <xf numFmtId="0" fontId="65" fillId="39" borderId="11" xfId="1458" applyFont="1" applyFill="1" applyBorder="1" applyAlignment="1" applyProtection="1">
      <alignment horizontal="left" vertical="center" wrapText="1"/>
    </xf>
    <xf numFmtId="0" fontId="65" fillId="39" borderId="0" xfId="1458" applyFont="1" applyFill="1" applyBorder="1" applyAlignment="1" applyProtection="1">
      <alignment horizontal="left" vertical="center" wrapText="1"/>
    </xf>
    <xf numFmtId="0" fontId="65" fillId="39" borderId="12" xfId="1458" applyFont="1" applyFill="1" applyBorder="1" applyAlignment="1" applyProtection="1">
      <alignment horizontal="left" vertical="center" wrapText="1"/>
    </xf>
    <xf numFmtId="0" fontId="68" fillId="38" borderId="29" xfId="1458" applyFont="1" applyFill="1" applyBorder="1" applyAlignment="1" applyProtection="1">
      <alignment horizontal="left" vertical="center" wrapText="1"/>
    </xf>
    <xf numFmtId="0" fontId="68" fillId="38" borderId="30" xfId="1458" applyFont="1" applyFill="1" applyBorder="1" applyAlignment="1" applyProtection="1">
      <alignment horizontal="left" vertical="center" wrapText="1"/>
    </xf>
    <xf numFmtId="0" fontId="68" fillId="38" borderId="31" xfId="1458" applyFont="1" applyFill="1" applyBorder="1" applyAlignment="1" applyProtection="1">
      <alignment horizontal="left" vertical="center" wrapText="1"/>
    </xf>
    <xf numFmtId="0" fontId="68" fillId="38" borderId="11" xfId="1458" applyFont="1" applyFill="1" applyBorder="1" applyAlignment="1" applyProtection="1">
      <alignment horizontal="left" vertical="center" wrapText="1"/>
    </xf>
    <xf numFmtId="0" fontId="68" fillId="38" borderId="0" xfId="1458" applyFont="1" applyFill="1" applyBorder="1" applyAlignment="1" applyProtection="1">
      <alignment horizontal="left" vertical="center" wrapText="1"/>
    </xf>
    <xf numFmtId="0" fontId="68" fillId="38" borderId="12" xfId="1458" applyFont="1" applyFill="1" applyBorder="1" applyAlignment="1" applyProtection="1">
      <alignment horizontal="left" vertical="center" wrapText="1"/>
    </xf>
    <xf numFmtId="0" fontId="68" fillId="38" borderId="14" xfId="1458" applyFont="1" applyFill="1" applyBorder="1" applyAlignment="1" applyProtection="1">
      <alignment horizontal="left" vertical="center" wrapText="1"/>
    </xf>
    <xf numFmtId="0" fontId="68" fillId="38" borderId="17" xfId="1458" applyFont="1" applyFill="1" applyBorder="1" applyAlignment="1" applyProtection="1">
      <alignment horizontal="left" vertical="center" wrapText="1"/>
    </xf>
    <xf numFmtId="0" fontId="68" fillId="38" borderId="15" xfId="1458" applyFont="1" applyFill="1" applyBorder="1" applyAlignment="1" applyProtection="1">
      <alignment horizontal="left" vertical="center" wrapText="1"/>
    </xf>
    <xf numFmtId="1" fontId="24" fillId="0" borderId="10" xfId="1523" applyNumberFormat="1" applyFont="1" applyFill="1" applyBorder="1" applyAlignment="1" applyProtection="1">
      <alignment horizontal="center" vertical="center" wrapText="1"/>
    </xf>
    <xf numFmtId="0" fontId="24" fillId="0" borderId="11" xfId="1523" applyFont="1" applyFill="1" applyBorder="1" applyAlignment="1" applyProtection="1">
      <alignment horizontal="left" vertical="center" wrapText="1"/>
    </xf>
    <xf numFmtId="0" fontId="24" fillId="0" borderId="0" xfId="1523" applyFont="1" applyFill="1" applyBorder="1" applyAlignment="1" applyProtection="1">
      <alignment horizontal="left" vertical="center" wrapText="1"/>
    </xf>
    <xf numFmtId="0" fontId="24" fillId="0" borderId="12" xfId="1523" applyFont="1" applyFill="1" applyBorder="1" applyAlignment="1" applyProtection="1">
      <alignment horizontal="left" vertical="center" wrapText="1"/>
    </xf>
    <xf numFmtId="44" fontId="24" fillId="0" borderId="10" xfId="2643" applyFont="1" applyFill="1" applyBorder="1" applyAlignment="1" applyProtection="1">
      <alignment horizontal="center" vertical="center" wrapText="1"/>
    </xf>
    <xf numFmtId="44" fontId="24" fillId="0" borderId="10" xfId="2643" applyFont="1" applyFill="1" applyBorder="1" applyAlignment="1" applyProtection="1">
      <alignment horizontal="right" vertical="center" wrapText="1"/>
    </xf>
    <xf numFmtId="0" fontId="32" fillId="0" borderId="10" xfId="1523" applyFont="1" applyFill="1" applyBorder="1" applyAlignment="1" applyProtection="1">
      <alignment horizontal="center" vertical="center" wrapText="1"/>
    </xf>
    <xf numFmtId="44" fontId="32" fillId="0" borderId="10" xfId="2643" applyFont="1" applyFill="1" applyBorder="1" applyAlignment="1" applyProtection="1">
      <alignment horizontal="right" vertical="center" wrapText="1"/>
    </xf>
    <xf numFmtId="0" fontId="24" fillId="0" borderId="13" xfId="1523" applyFont="1" applyBorder="1" applyAlignment="1" applyProtection="1">
      <alignment horizontal="center" vertical="center" wrapText="1"/>
    </xf>
    <xf numFmtId="44" fontId="24" fillId="0" borderId="13" xfId="2643" applyFont="1" applyBorder="1" applyAlignment="1" applyProtection="1">
      <alignment horizontal="center" vertical="center"/>
    </xf>
    <xf numFmtId="1" fontId="24" fillId="0" borderId="11" xfId="1523" applyNumberFormat="1" applyFont="1" applyBorder="1" applyAlignment="1" applyProtection="1">
      <alignment horizontal="center" vertical="center" wrapText="1"/>
    </xf>
    <xf numFmtId="1" fontId="24" fillId="0" borderId="0" xfId="1523" applyNumberFormat="1" applyFont="1" applyBorder="1" applyAlignment="1" applyProtection="1">
      <alignment horizontal="center" vertical="center" wrapText="1"/>
    </xf>
    <xf numFmtId="1" fontId="24" fillId="0" borderId="12" xfId="1523" applyNumberFormat="1" applyFont="1" applyBorder="1" applyAlignment="1" applyProtection="1">
      <alignment horizontal="center" vertical="center" wrapText="1"/>
    </xf>
    <xf numFmtId="44" fontId="24" fillId="0" borderId="11" xfId="2643" applyFont="1" applyBorder="1" applyAlignment="1" applyProtection="1">
      <alignment horizontal="center" vertical="center" wrapText="1"/>
    </xf>
    <xf numFmtId="44" fontId="24" fillId="0" borderId="0" xfId="2643" applyFont="1" applyBorder="1" applyAlignment="1" applyProtection="1">
      <alignment horizontal="center" vertical="center" wrapText="1"/>
    </xf>
    <xf numFmtId="44" fontId="24" fillId="0" borderId="12" xfId="2643" applyFont="1" applyBorder="1" applyAlignment="1" applyProtection="1">
      <alignment horizontal="center" vertical="center" wrapText="1"/>
    </xf>
    <xf numFmtId="0" fontId="58" fillId="28" borderId="1" xfId="1458" applyFont="1" applyFill="1" applyBorder="1" applyAlignment="1" applyProtection="1">
      <alignment horizontal="center" vertical="center" wrapText="1"/>
    </xf>
    <xf numFmtId="0" fontId="24" fillId="0" borderId="9" xfId="1523" applyFont="1" applyBorder="1" applyAlignment="1" applyProtection="1">
      <alignment horizontal="center" vertical="center" wrapText="1"/>
    </xf>
    <xf numFmtId="44" fontId="24" fillId="0" borderId="9" xfId="2643" applyFont="1" applyBorder="1" applyAlignment="1" applyProtection="1">
      <alignment horizontal="center" vertical="center" wrapText="1"/>
    </xf>
    <xf numFmtId="0" fontId="62" fillId="38" borderId="38" xfId="1523" applyFont="1" applyFill="1" applyBorder="1" applyAlignment="1" applyProtection="1">
      <alignment horizontal="right" vertical="center"/>
    </xf>
    <xf numFmtId="0" fontId="63" fillId="36" borderId="38" xfId="1523" applyFont="1" applyFill="1" applyBorder="1" applyAlignment="1" applyProtection="1">
      <alignment horizontal="center" vertical="center"/>
      <protection locked="0"/>
    </xf>
    <xf numFmtId="0" fontId="57" fillId="29" borderId="11" xfId="1523" applyFont="1" applyFill="1" applyBorder="1" applyAlignment="1" applyProtection="1">
      <alignment horizontal="center" vertical="center" wrapText="1"/>
    </xf>
    <xf numFmtId="0" fontId="57" fillId="29" borderId="0" xfId="1523" applyFont="1" applyFill="1" applyBorder="1" applyAlignment="1" applyProtection="1">
      <alignment horizontal="center" vertical="center" wrapText="1"/>
    </xf>
    <xf numFmtId="0" fontId="57" fillId="29" borderId="12" xfId="1523" applyFont="1" applyFill="1" applyBorder="1" applyAlignment="1" applyProtection="1">
      <alignment horizontal="center" vertical="center" wrapText="1"/>
    </xf>
    <xf numFmtId="0" fontId="57" fillId="29" borderId="10" xfId="1458" applyFont="1" applyFill="1" applyBorder="1" applyAlignment="1" applyProtection="1">
      <alignment horizontal="center" vertical="center"/>
    </xf>
    <xf numFmtId="0" fontId="57" fillId="29" borderId="13" xfId="1458" applyFont="1" applyFill="1" applyBorder="1" applyAlignment="1" applyProtection="1">
      <alignment horizontal="center" vertical="center"/>
    </xf>
    <xf numFmtId="0" fontId="57" fillId="29" borderId="9" xfId="1458" applyFont="1" applyFill="1" applyBorder="1" applyAlignment="1" applyProtection="1">
      <alignment horizontal="center" vertical="center"/>
    </xf>
    <xf numFmtId="0" fontId="57" fillId="29" borderId="29" xfId="1523" applyFont="1" applyFill="1" applyBorder="1" applyAlignment="1" applyProtection="1">
      <alignment horizontal="center" vertical="center"/>
    </xf>
    <xf numFmtId="0" fontId="57" fillId="29" borderId="30" xfId="1523" applyFont="1" applyFill="1" applyBorder="1" applyAlignment="1" applyProtection="1">
      <alignment horizontal="center" vertical="center"/>
    </xf>
    <xf numFmtId="0" fontId="57" fillId="29" borderId="31" xfId="1523" applyFont="1" applyFill="1" applyBorder="1" applyAlignment="1" applyProtection="1">
      <alignment horizontal="center" vertical="center"/>
    </xf>
    <xf numFmtId="0" fontId="57" fillId="29" borderId="11" xfId="1458" applyFont="1" applyFill="1" applyBorder="1" applyAlignment="1" applyProtection="1">
      <alignment horizontal="center" vertical="center"/>
    </xf>
    <xf numFmtId="0" fontId="57" fillId="29" borderId="0" xfId="1458" applyFont="1" applyFill="1" applyBorder="1" applyAlignment="1" applyProtection="1">
      <alignment horizontal="center" vertical="center"/>
    </xf>
    <xf numFmtId="0" fontId="57" fillId="29" borderId="12" xfId="1458" applyFont="1" applyFill="1" applyBorder="1" applyAlignment="1" applyProtection="1">
      <alignment horizontal="center" vertical="center"/>
    </xf>
    <xf numFmtId="0" fontId="57" fillId="29" borderId="29" xfId="1523" applyFont="1" applyFill="1" applyBorder="1" applyAlignment="1" applyProtection="1">
      <alignment horizontal="center" vertical="center" wrapText="1"/>
    </xf>
    <xf numFmtId="0" fontId="57" fillId="29" borderId="30" xfId="1523" applyFont="1" applyFill="1" applyBorder="1" applyAlignment="1" applyProtection="1">
      <alignment horizontal="center" vertical="center" wrapText="1"/>
    </xf>
    <xf numFmtId="0" fontId="57" fillId="29" borderId="31" xfId="1523" applyFont="1" applyFill="1" applyBorder="1" applyAlignment="1" applyProtection="1">
      <alignment horizontal="center" vertical="center" wrapText="1"/>
    </xf>
    <xf numFmtId="0" fontId="57" fillId="29" borderId="14" xfId="1523" applyFont="1" applyFill="1" applyBorder="1" applyAlignment="1" applyProtection="1">
      <alignment horizontal="center" vertical="center" wrapText="1"/>
    </xf>
    <xf numFmtId="0" fontId="57" fillId="29" borderId="17" xfId="1523" applyFont="1" applyFill="1" applyBorder="1" applyAlignment="1" applyProtection="1">
      <alignment horizontal="center" vertical="center" wrapText="1"/>
    </xf>
    <xf numFmtId="0" fontId="57" fillId="29" borderId="15" xfId="1523" applyFont="1" applyFill="1" applyBorder="1" applyAlignment="1" applyProtection="1">
      <alignment horizontal="center" vertical="center" wrapText="1"/>
    </xf>
    <xf numFmtId="0" fontId="57" fillId="29" borderId="9" xfId="1523" applyFont="1" applyFill="1" applyBorder="1" applyAlignment="1" applyProtection="1">
      <alignment horizontal="center" vertical="center" wrapText="1"/>
    </xf>
    <xf numFmtId="0" fontId="57" fillId="29" borderId="35" xfId="1523" applyFont="1" applyFill="1" applyBorder="1" applyAlignment="1" applyProtection="1">
      <alignment horizontal="right" vertical="center"/>
    </xf>
    <xf numFmtId="0" fontId="57" fillId="29" borderId="36" xfId="1523" applyFont="1" applyFill="1" applyBorder="1" applyAlignment="1" applyProtection="1">
      <alignment horizontal="right" vertical="center"/>
    </xf>
    <xf numFmtId="0" fontId="57" fillId="29" borderId="13" xfId="1458" applyFont="1" applyFill="1" applyBorder="1" applyAlignment="1" applyProtection="1">
      <alignment horizontal="center" vertical="center" wrapText="1"/>
    </xf>
    <xf numFmtId="0" fontId="57" fillId="29" borderId="14" xfId="1458" applyFont="1" applyFill="1" applyBorder="1" applyAlignment="1" applyProtection="1">
      <alignment horizontal="center" vertical="center" wrapText="1"/>
    </xf>
    <xf numFmtId="0" fontId="57" fillId="29" borderId="14" xfId="1523" applyFont="1" applyFill="1" applyBorder="1" applyAlignment="1" applyProtection="1">
      <alignment horizontal="right" vertical="center"/>
    </xf>
    <xf numFmtId="0" fontId="49" fillId="0" borderId="0" xfId="1522" applyFont="1" applyFill="1" applyBorder="1" applyAlignment="1">
      <alignment horizontal="center" vertical="center"/>
    </xf>
    <xf numFmtId="0" fontId="51" fillId="0" borderId="0" xfId="502" applyFont="1" applyFill="1" applyBorder="1" applyAlignment="1">
      <alignment horizontal="justify" vertical="center" wrapText="1"/>
    </xf>
    <xf numFmtId="0" fontId="49" fillId="0" borderId="0" xfId="1522" applyFont="1" applyFill="1" applyBorder="1" applyAlignment="1" applyProtection="1">
      <alignment horizontal="center" vertical="center"/>
    </xf>
    <xf numFmtId="0" fontId="51" fillId="0" borderId="0" xfId="502" applyFont="1" applyFill="1" applyBorder="1" applyAlignment="1" applyProtection="1">
      <alignment horizontal="justify" vertical="center" wrapText="1"/>
    </xf>
    <xf numFmtId="0" fontId="57" fillId="29" borderId="34" xfId="1523" applyFont="1" applyFill="1" applyBorder="1" applyAlignment="1" applyProtection="1">
      <alignment horizontal="center" vertical="center" wrapText="1"/>
    </xf>
    <xf numFmtId="0" fontId="37" fillId="0" borderId="18" xfId="1458" applyFont="1" applyBorder="1" applyAlignment="1">
      <alignment horizontal="center" vertical="center"/>
    </xf>
    <xf numFmtId="10" fontId="37" fillId="0" borderId="18" xfId="1458" applyNumberFormat="1" applyFont="1" applyBorder="1" applyAlignment="1">
      <alignment horizontal="center" vertical="center"/>
    </xf>
    <xf numFmtId="0" fontId="37" fillId="0" borderId="1" xfId="1458" applyFont="1" applyBorder="1" applyAlignment="1">
      <alignment horizontal="center" vertical="center"/>
    </xf>
    <xf numFmtId="10" fontId="37" fillId="0" borderId="1" xfId="1538" applyNumberFormat="1" applyFont="1" applyBorder="1" applyAlignment="1" applyProtection="1">
      <alignment horizontal="center" vertical="center"/>
    </xf>
    <xf numFmtId="172" fontId="37" fillId="0" borderId="1" xfId="1458" applyNumberFormat="1" applyFont="1" applyBorder="1" applyAlignment="1">
      <alignment horizontal="center" vertical="center"/>
    </xf>
    <xf numFmtId="172" fontId="37" fillId="0" borderId="18" xfId="1538" applyNumberFormat="1" applyFont="1" applyBorder="1" applyAlignment="1" applyProtection="1">
      <alignment horizontal="center" vertical="center"/>
    </xf>
    <xf numFmtId="0" fontId="37" fillId="0" borderId="19" xfId="1458" applyFont="1" applyBorder="1" applyAlignment="1">
      <alignment horizontal="center" vertical="center"/>
    </xf>
    <xf numFmtId="172" fontId="37" fillId="0" borderId="19" xfId="1538" applyNumberFormat="1" applyFont="1" applyBorder="1" applyAlignment="1" applyProtection="1">
      <alignment horizontal="center" vertical="center"/>
    </xf>
    <xf numFmtId="172" fontId="39" fillId="0" borderId="19" xfId="1458" applyNumberFormat="1" applyFont="1" applyBorder="1" applyAlignment="1">
      <alignment horizontal="center" vertical="center"/>
    </xf>
    <xf numFmtId="172" fontId="36" fillId="0" borderId="19" xfId="77" applyNumberFormat="1" applyFont="1" applyBorder="1" applyAlignment="1" applyProtection="1">
      <alignment horizontal="center" vertical="center"/>
    </xf>
    <xf numFmtId="10" fontId="36" fillId="0" borderId="19" xfId="77" applyNumberFormat="1" applyFont="1" applyBorder="1" applyAlignment="1" applyProtection="1">
      <alignment horizontal="center" vertical="center"/>
    </xf>
    <xf numFmtId="10" fontId="38" fillId="0" borderId="1" xfId="1538" applyNumberFormat="1" applyFont="1" applyBorder="1" applyAlignment="1" applyProtection="1">
      <alignment horizontal="center" vertical="center"/>
    </xf>
    <xf numFmtId="1" fontId="36" fillId="0" borderId="19" xfId="1458" applyNumberFormat="1" applyFont="1" applyBorder="1" applyAlignment="1">
      <alignment horizontal="center" vertical="center" wrapText="1"/>
    </xf>
    <xf numFmtId="168" fontId="36" fillId="0" borderId="19" xfId="77" applyFont="1" applyBorder="1" applyAlignment="1" applyProtection="1">
      <alignment horizontal="center" vertical="center"/>
    </xf>
    <xf numFmtId="0" fontId="38" fillId="0" borderId="19" xfId="1458" applyFont="1" applyBorder="1" applyAlignment="1">
      <alignment horizontal="center" vertical="center"/>
    </xf>
    <xf numFmtId="0" fontId="37" fillId="26" borderId="1" xfId="1458" applyFont="1" applyFill="1" applyBorder="1" applyAlignment="1">
      <alignment horizontal="center" vertical="center"/>
    </xf>
    <xf numFmtId="0" fontId="37" fillId="26" borderId="1" xfId="1458" applyFont="1" applyFill="1" applyBorder="1" applyAlignment="1">
      <alignment horizontal="center" vertical="center" wrapText="1"/>
    </xf>
    <xf numFmtId="0" fontId="37" fillId="0" borderId="18" xfId="1458" applyFont="1" applyBorder="1" applyAlignment="1">
      <alignment horizontal="center" vertical="center" wrapText="1"/>
    </xf>
  </cellXfs>
  <cellStyles count="2644">
    <cellStyle name="20% - Accent1" xfId="2" xr:uid="{00000000-0005-0000-0000-000000000000}"/>
    <cellStyle name="20% - Accent2" xfId="3" xr:uid="{00000000-0005-0000-0000-000001000000}"/>
    <cellStyle name="20% - Accent3" xfId="4" xr:uid="{00000000-0005-0000-0000-000002000000}"/>
    <cellStyle name="20% - Accent4" xfId="5" xr:uid="{00000000-0005-0000-0000-000003000000}"/>
    <cellStyle name="20% - Accent5" xfId="6" xr:uid="{00000000-0005-0000-0000-000004000000}"/>
    <cellStyle name="20% - Accent6" xfId="7" xr:uid="{00000000-0005-0000-0000-000005000000}"/>
    <cellStyle name="20% - Ênfase1 2" xfId="8" xr:uid="{00000000-0005-0000-0000-000006000000}"/>
    <cellStyle name="20% - Ênfase2 2" xfId="9" xr:uid="{00000000-0005-0000-0000-000007000000}"/>
    <cellStyle name="20% - Ênfase3 2" xfId="10" xr:uid="{00000000-0005-0000-0000-000008000000}"/>
    <cellStyle name="20% - Ênfase4 2" xfId="11" xr:uid="{00000000-0005-0000-0000-000009000000}"/>
    <cellStyle name="20% - Ênfase5 2" xfId="12" xr:uid="{00000000-0005-0000-0000-00000A000000}"/>
    <cellStyle name="20% - Ênfase6 2" xfId="13" xr:uid="{00000000-0005-0000-0000-00000B000000}"/>
    <cellStyle name="40% - Accent1" xfId="14" xr:uid="{00000000-0005-0000-0000-00000C000000}"/>
    <cellStyle name="40% - Accent2" xfId="15" xr:uid="{00000000-0005-0000-0000-00000D000000}"/>
    <cellStyle name="40% - Accent3" xfId="16" xr:uid="{00000000-0005-0000-0000-00000E000000}"/>
    <cellStyle name="40% - Accent4" xfId="17" xr:uid="{00000000-0005-0000-0000-00000F000000}"/>
    <cellStyle name="40% - Accent5" xfId="18" xr:uid="{00000000-0005-0000-0000-000010000000}"/>
    <cellStyle name="40% - Accent6" xfId="19" xr:uid="{00000000-0005-0000-0000-000011000000}"/>
    <cellStyle name="40% - Ênfase1 2" xfId="20" xr:uid="{00000000-0005-0000-0000-000012000000}"/>
    <cellStyle name="40% - Ênfase2 2" xfId="21" xr:uid="{00000000-0005-0000-0000-000013000000}"/>
    <cellStyle name="40% - Ênfase3 2" xfId="22" xr:uid="{00000000-0005-0000-0000-000014000000}"/>
    <cellStyle name="40% - Ênfase4 2" xfId="23" xr:uid="{00000000-0005-0000-0000-000015000000}"/>
    <cellStyle name="40% - Ênfase5 2" xfId="24" xr:uid="{00000000-0005-0000-0000-000016000000}"/>
    <cellStyle name="40% - Ênfase6 2" xfId="25" xr:uid="{00000000-0005-0000-0000-000017000000}"/>
    <cellStyle name="60% - Accent1" xfId="26" xr:uid="{00000000-0005-0000-0000-000018000000}"/>
    <cellStyle name="60% - Accent2" xfId="27" xr:uid="{00000000-0005-0000-0000-000019000000}"/>
    <cellStyle name="60% - Accent3" xfId="28" xr:uid="{00000000-0005-0000-0000-00001A000000}"/>
    <cellStyle name="60% - Accent4" xfId="29" xr:uid="{00000000-0005-0000-0000-00001B000000}"/>
    <cellStyle name="60% - Accent5" xfId="30" xr:uid="{00000000-0005-0000-0000-00001C000000}"/>
    <cellStyle name="60% - Accent6" xfId="31" xr:uid="{00000000-0005-0000-0000-00001D000000}"/>
    <cellStyle name="60% - Ênfase1 2" xfId="32" xr:uid="{00000000-0005-0000-0000-00001E000000}"/>
    <cellStyle name="60% - Ênfase2 2" xfId="33" xr:uid="{00000000-0005-0000-0000-00001F000000}"/>
    <cellStyle name="60% - Ênfase3 2" xfId="34" xr:uid="{00000000-0005-0000-0000-000020000000}"/>
    <cellStyle name="60% - Ênfase4 2" xfId="35" xr:uid="{00000000-0005-0000-0000-000021000000}"/>
    <cellStyle name="60% - Ênfase5 2" xfId="36" xr:uid="{00000000-0005-0000-0000-000022000000}"/>
    <cellStyle name="60% - Ênfase6 2" xfId="37" xr:uid="{00000000-0005-0000-0000-000023000000}"/>
    <cellStyle name="Accent1" xfId="38" xr:uid="{00000000-0005-0000-0000-000024000000}"/>
    <cellStyle name="Accent2" xfId="39" xr:uid="{00000000-0005-0000-0000-000025000000}"/>
    <cellStyle name="Accent3" xfId="40" xr:uid="{00000000-0005-0000-0000-000026000000}"/>
    <cellStyle name="Accent4" xfId="41" xr:uid="{00000000-0005-0000-0000-000027000000}"/>
    <cellStyle name="Accent5" xfId="42" xr:uid="{00000000-0005-0000-0000-000028000000}"/>
    <cellStyle name="Accent6" xfId="43" xr:uid="{00000000-0005-0000-0000-000029000000}"/>
    <cellStyle name="Bad" xfId="2593" xr:uid="{00000000-0005-0000-0000-00002A000000}"/>
    <cellStyle name="Bad 1" xfId="44" xr:uid="{00000000-0005-0000-0000-00002B000000}"/>
    <cellStyle name="Bom 2" xfId="45" xr:uid="{00000000-0005-0000-0000-00002C000000}"/>
    <cellStyle name="cabeçalho de tabela" xfId="46" xr:uid="{00000000-0005-0000-0000-00002D000000}"/>
    <cellStyle name="Calculation" xfId="47" xr:uid="{00000000-0005-0000-0000-00002E000000}"/>
    <cellStyle name="Calculation 2" xfId="48" xr:uid="{00000000-0005-0000-0000-00002F000000}"/>
    <cellStyle name="Calculation 3" xfId="49" xr:uid="{00000000-0005-0000-0000-000030000000}"/>
    <cellStyle name="Cálculo 2" xfId="51" xr:uid="{00000000-0005-0000-0000-000031000000}"/>
    <cellStyle name="Cálculo 3" xfId="52" xr:uid="{00000000-0005-0000-0000-000032000000}"/>
    <cellStyle name="Célula de Verificação 2" xfId="53" xr:uid="{00000000-0005-0000-0000-000033000000}"/>
    <cellStyle name="Célula Vinculada 2" xfId="54" xr:uid="{00000000-0005-0000-0000-000034000000}"/>
    <cellStyle name="Check Cell" xfId="50" xr:uid="{00000000-0005-0000-0000-000035000000}"/>
    <cellStyle name="Comma 10 2" xfId="2594" xr:uid="{00000000-0005-0000-0000-000036000000}"/>
    <cellStyle name="Comma 10 2 2" xfId="2595" xr:uid="{00000000-0005-0000-0000-000037000000}"/>
    <cellStyle name="Ênfase1 2" xfId="2576" xr:uid="{00000000-0005-0000-0000-000038000000}"/>
    <cellStyle name="Ênfase2 2" xfId="2577" xr:uid="{00000000-0005-0000-0000-000039000000}"/>
    <cellStyle name="Ênfase3 2" xfId="2578" xr:uid="{00000000-0005-0000-0000-00003A000000}"/>
    <cellStyle name="Ênfase4 2" xfId="2579" xr:uid="{00000000-0005-0000-0000-00003B000000}"/>
    <cellStyle name="Ênfase5 2" xfId="2580" xr:uid="{00000000-0005-0000-0000-00003C000000}"/>
    <cellStyle name="Ênfase6 2" xfId="2581" xr:uid="{00000000-0005-0000-0000-00003D000000}"/>
    <cellStyle name="Entrada 2" xfId="55" xr:uid="{00000000-0005-0000-0000-00003E000000}"/>
    <cellStyle name="Entrada 3" xfId="56" xr:uid="{00000000-0005-0000-0000-00003F000000}"/>
    <cellStyle name="Euro" xfId="57" xr:uid="{00000000-0005-0000-0000-000040000000}"/>
    <cellStyle name="Explanatory Text" xfId="58" xr:uid="{00000000-0005-0000-0000-000041000000}"/>
    <cellStyle name="Good" xfId="2596" xr:uid="{00000000-0005-0000-0000-000042000000}"/>
    <cellStyle name="Good 2" xfId="59" xr:uid="{00000000-0005-0000-0000-000043000000}"/>
    <cellStyle name="Heading 1" xfId="2597" xr:uid="{00000000-0005-0000-0000-000044000000}"/>
    <cellStyle name="Heading 1 3" xfId="60" xr:uid="{00000000-0005-0000-0000-000045000000}"/>
    <cellStyle name="Heading 2" xfId="2598" xr:uid="{00000000-0005-0000-0000-000046000000}"/>
    <cellStyle name="Heading 2 4" xfId="61" xr:uid="{00000000-0005-0000-0000-000047000000}"/>
    <cellStyle name="Heading 3" xfId="62" xr:uid="{00000000-0005-0000-0000-000048000000}"/>
    <cellStyle name="Heading 4" xfId="63" xr:uid="{00000000-0005-0000-0000-000049000000}"/>
    <cellStyle name="Incorreto 2" xfId="64" xr:uid="{00000000-0005-0000-0000-00004A000000}"/>
    <cellStyle name="Input" xfId="65" xr:uid="{00000000-0005-0000-0000-00004B000000}"/>
    <cellStyle name="Input 2" xfId="66" xr:uid="{00000000-0005-0000-0000-00004C000000}"/>
    <cellStyle name="Input 3" xfId="67" xr:uid="{00000000-0005-0000-0000-00004D000000}"/>
    <cellStyle name="Linked Cell" xfId="68" xr:uid="{00000000-0005-0000-0000-00004E000000}"/>
    <cellStyle name="Moeda" xfId="2643" builtinId="4"/>
    <cellStyle name="Moeda 2" xfId="69" xr:uid="{00000000-0005-0000-0000-00004F000000}"/>
    <cellStyle name="Moeda 2 2" xfId="70" xr:uid="{00000000-0005-0000-0000-000050000000}"/>
    <cellStyle name="Moeda 3" xfId="71" xr:uid="{00000000-0005-0000-0000-000051000000}"/>
    <cellStyle name="Moeda 3 2" xfId="72" xr:uid="{00000000-0005-0000-0000-000052000000}"/>
    <cellStyle name="Moeda 3 3" xfId="73" xr:uid="{00000000-0005-0000-0000-000053000000}"/>
    <cellStyle name="Moeda 3 3 2" xfId="74" xr:uid="{00000000-0005-0000-0000-000054000000}"/>
    <cellStyle name="Moeda 3 3 2 2" xfId="75" xr:uid="{00000000-0005-0000-0000-000055000000}"/>
    <cellStyle name="Moeda 3 3 3" xfId="76" xr:uid="{00000000-0005-0000-0000-000056000000}"/>
    <cellStyle name="Moeda 4" xfId="77" xr:uid="{00000000-0005-0000-0000-000057000000}"/>
    <cellStyle name="Moeda 5" xfId="78" xr:uid="{00000000-0005-0000-0000-000058000000}"/>
    <cellStyle name="Moeda 5 2" xfId="79" xr:uid="{00000000-0005-0000-0000-000059000000}"/>
    <cellStyle name="Moeda 5 2 2" xfId="80" xr:uid="{00000000-0005-0000-0000-00005A000000}"/>
    <cellStyle name="Moeda 5 3" xfId="81" xr:uid="{00000000-0005-0000-0000-00005B000000}"/>
    <cellStyle name="Moeda 5 4" xfId="82" xr:uid="{00000000-0005-0000-0000-00005C000000}"/>
    <cellStyle name="Moeda 6" xfId="83" xr:uid="{00000000-0005-0000-0000-00005D000000}"/>
    <cellStyle name="Moeda 7" xfId="2599" xr:uid="{00000000-0005-0000-0000-00005E000000}"/>
    <cellStyle name="Neutra 2" xfId="84" xr:uid="{00000000-0005-0000-0000-00005F000000}"/>
    <cellStyle name="Neutral" xfId="2600" xr:uid="{00000000-0005-0000-0000-000060000000}"/>
    <cellStyle name="Neutral 5" xfId="85" xr:uid="{00000000-0005-0000-0000-000061000000}"/>
    <cellStyle name="Normal" xfId="0" builtinId="0"/>
    <cellStyle name="Normal 10" xfId="86" xr:uid="{00000000-0005-0000-0000-000063000000}"/>
    <cellStyle name="Normal 10 10" xfId="87" xr:uid="{00000000-0005-0000-0000-000064000000}"/>
    <cellStyle name="Normal 10 10 2" xfId="88" xr:uid="{00000000-0005-0000-0000-000065000000}"/>
    <cellStyle name="Normal 10 11" xfId="89" xr:uid="{00000000-0005-0000-0000-000066000000}"/>
    <cellStyle name="Normal 10 2" xfId="90" xr:uid="{00000000-0005-0000-0000-000067000000}"/>
    <cellStyle name="Normal 10 2 10" xfId="91" xr:uid="{00000000-0005-0000-0000-000068000000}"/>
    <cellStyle name="Normal 10 2 2" xfId="92" xr:uid="{00000000-0005-0000-0000-000069000000}"/>
    <cellStyle name="Normal 10 2 2 2" xfId="93" xr:uid="{00000000-0005-0000-0000-00006A000000}"/>
    <cellStyle name="Normal 10 2 2 2 2" xfId="94" xr:uid="{00000000-0005-0000-0000-00006B000000}"/>
    <cellStyle name="Normal 10 2 2 2 2 2" xfId="95" xr:uid="{00000000-0005-0000-0000-00006C000000}"/>
    <cellStyle name="Normal 10 2 2 2 2 2 2" xfId="96" xr:uid="{00000000-0005-0000-0000-00006D000000}"/>
    <cellStyle name="Normal 10 2 2 2 2 3" xfId="97" xr:uid="{00000000-0005-0000-0000-00006E000000}"/>
    <cellStyle name="Normal 10 2 2 2 3" xfId="98" xr:uid="{00000000-0005-0000-0000-00006F000000}"/>
    <cellStyle name="Normal 10 2 2 2 3 2" xfId="99" xr:uid="{00000000-0005-0000-0000-000070000000}"/>
    <cellStyle name="Normal 10 2 2 2 4" xfId="100" xr:uid="{00000000-0005-0000-0000-000071000000}"/>
    <cellStyle name="Normal 10 2 2 3" xfId="101" xr:uid="{00000000-0005-0000-0000-000072000000}"/>
    <cellStyle name="Normal 10 2 2 3 2" xfId="102" xr:uid="{00000000-0005-0000-0000-000073000000}"/>
    <cellStyle name="Normal 10 2 2 3 2 2" xfId="103" xr:uid="{00000000-0005-0000-0000-000074000000}"/>
    <cellStyle name="Normal 10 2 2 3 3" xfId="104" xr:uid="{00000000-0005-0000-0000-000075000000}"/>
    <cellStyle name="Normal 10 2 2 4" xfId="105" xr:uid="{00000000-0005-0000-0000-000076000000}"/>
    <cellStyle name="Normal 10 2 2 4 2" xfId="106" xr:uid="{00000000-0005-0000-0000-000077000000}"/>
    <cellStyle name="Normal 10 2 2 5" xfId="107" xr:uid="{00000000-0005-0000-0000-000078000000}"/>
    <cellStyle name="Normal 10 2 3" xfId="108" xr:uid="{00000000-0005-0000-0000-000079000000}"/>
    <cellStyle name="Normal 10 2 3 2" xfId="109" xr:uid="{00000000-0005-0000-0000-00007A000000}"/>
    <cellStyle name="Normal 10 2 3 2 2" xfId="110" xr:uid="{00000000-0005-0000-0000-00007B000000}"/>
    <cellStyle name="Normal 10 2 3 2 2 2" xfId="111" xr:uid="{00000000-0005-0000-0000-00007C000000}"/>
    <cellStyle name="Normal 10 2 3 2 2 2 2" xfId="112" xr:uid="{00000000-0005-0000-0000-00007D000000}"/>
    <cellStyle name="Normal 10 2 3 2 2 3" xfId="113" xr:uid="{00000000-0005-0000-0000-00007E000000}"/>
    <cellStyle name="Normal 10 2 3 2 3" xfId="114" xr:uid="{00000000-0005-0000-0000-00007F000000}"/>
    <cellStyle name="Normal 10 2 3 2 3 2" xfId="115" xr:uid="{00000000-0005-0000-0000-000080000000}"/>
    <cellStyle name="Normal 10 2 3 2 4" xfId="116" xr:uid="{00000000-0005-0000-0000-000081000000}"/>
    <cellStyle name="Normal 10 2 3 3" xfId="117" xr:uid="{00000000-0005-0000-0000-000082000000}"/>
    <cellStyle name="Normal 10 2 3 3 2" xfId="118" xr:uid="{00000000-0005-0000-0000-000083000000}"/>
    <cellStyle name="Normal 10 2 3 3 2 2" xfId="119" xr:uid="{00000000-0005-0000-0000-000084000000}"/>
    <cellStyle name="Normal 10 2 3 3 3" xfId="120" xr:uid="{00000000-0005-0000-0000-000085000000}"/>
    <cellStyle name="Normal 10 2 3 4" xfId="121" xr:uid="{00000000-0005-0000-0000-000086000000}"/>
    <cellStyle name="Normal 10 2 3 4 2" xfId="122" xr:uid="{00000000-0005-0000-0000-000087000000}"/>
    <cellStyle name="Normal 10 2 3 5" xfId="123" xr:uid="{00000000-0005-0000-0000-000088000000}"/>
    <cellStyle name="Normal 10 2 4" xfId="124" xr:uid="{00000000-0005-0000-0000-000089000000}"/>
    <cellStyle name="Normal 10 2 4 2" xfId="125" xr:uid="{00000000-0005-0000-0000-00008A000000}"/>
    <cellStyle name="Normal 10 2 4 2 2" xfId="126" xr:uid="{00000000-0005-0000-0000-00008B000000}"/>
    <cellStyle name="Normal 10 2 4 2 2 2" xfId="127" xr:uid="{00000000-0005-0000-0000-00008C000000}"/>
    <cellStyle name="Normal 10 2 4 2 2 2 2" xfId="128" xr:uid="{00000000-0005-0000-0000-00008D000000}"/>
    <cellStyle name="Normal 10 2 4 2 2 3" xfId="129" xr:uid="{00000000-0005-0000-0000-00008E000000}"/>
    <cellStyle name="Normal 10 2 4 2 3" xfId="130" xr:uid="{00000000-0005-0000-0000-00008F000000}"/>
    <cellStyle name="Normal 10 2 4 2 3 2" xfId="131" xr:uid="{00000000-0005-0000-0000-000090000000}"/>
    <cellStyle name="Normal 10 2 4 2 4" xfId="132" xr:uid="{00000000-0005-0000-0000-000091000000}"/>
    <cellStyle name="Normal 10 2 4 3" xfId="133" xr:uid="{00000000-0005-0000-0000-000092000000}"/>
    <cellStyle name="Normal 10 2 4 3 2" xfId="134" xr:uid="{00000000-0005-0000-0000-000093000000}"/>
    <cellStyle name="Normal 10 2 4 3 2 2" xfId="135" xr:uid="{00000000-0005-0000-0000-000094000000}"/>
    <cellStyle name="Normal 10 2 4 3 3" xfId="136" xr:uid="{00000000-0005-0000-0000-000095000000}"/>
    <cellStyle name="Normal 10 2 4 4" xfId="137" xr:uid="{00000000-0005-0000-0000-000096000000}"/>
    <cellStyle name="Normal 10 2 4 4 2" xfId="138" xr:uid="{00000000-0005-0000-0000-000097000000}"/>
    <cellStyle name="Normal 10 2 4 5" xfId="139" xr:uid="{00000000-0005-0000-0000-000098000000}"/>
    <cellStyle name="Normal 10 2 5" xfId="140" xr:uid="{00000000-0005-0000-0000-000099000000}"/>
    <cellStyle name="Normal 10 2 5 2" xfId="141" xr:uid="{00000000-0005-0000-0000-00009A000000}"/>
    <cellStyle name="Normal 10 2 5 2 2" xfId="142" xr:uid="{00000000-0005-0000-0000-00009B000000}"/>
    <cellStyle name="Normal 10 2 5 2 2 2" xfId="143" xr:uid="{00000000-0005-0000-0000-00009C000000}"/>
    <cellStyle name="Normal 10 2 5 2 2 2 2" xfId="144" xr:uid="{00000000-0005-0000-0000-00009D000000}"/>
    <cellStyle name="Normal 10 2 5 2 2 3" xfId="145" xr:uid="{00000000-0005-0000-0000-00009E000000}"/>
    <cellStyle name="Normal 10 2 5 2 3" xfId="146" xr:uid="{00000000-0005-0000-0000-00009F000000}"/>
    <cellStyle name="Normal 10 2 5 2 3 2" xfId="147" xr:uid="{00000000-0005-0000-0000-0000A0000000}"/>
    <cellStyle name="Normal 10 2 5 2 4" xfId="148" xr:uid="{00000000-0005-0000-0000-0000A1000000}"/>
    <cellStyle name="Normal 10 2 5 3" xfId="149" xr:uid="{00000000-0005-0000-0000-0000A2000000}"/>
    <cellStyle name="Normal 10 2 5 3 2" xfId="150" xr:uid="{00000000-0005-0000-0000-0000A3000000}"/>
    <cellStyle name="Normal 10 2 5 3 2 2" xfId="151" xr:uid="{00000000-0005-0000-0000-0000A4000000}"/>
    <cellStyle name="Normal 10 2 5 3 3" xfId="152" xr:uid="{00000000-0005-0000-0000-0000A5000000}"/>
    <cellStyle name="Normal 10 2 5 4" xfId="153" xr:uid="{00000000-0005-0000-0000-0000A6000000}"/>
    <cellStyle name="Normal 10 2 5 4 2" xfId="154" xr:uid="{00000000-0005-0000-0000-0000A7000000}"/>
    <cellStyle name="Normal 10 2 5 5" xfId="155" xr:uid="{00000000-0005-0000-0000-0000A8000000}"/>
    <cellStyle name="Normal 10 2 6" xfId="156" xr:uid="{00000000-0005-0000-0000-0000A9000000}"/>
    <cellStyle name="Normal 10 2 6 2" xfId="157" xr:uid="{00000000-0005-0000-0000-0000AA000000}"/>
    <cellStyle name="Normal 10 2 6 2 2" xfId="158" xr:uid="{00000000-0005-0000-0000-0000AB000000}"/>
    <cellStyle name="Normal 10 2 6 2 2 2" xfId="159" xr:uid="{00000000-0005-0000-0000-0000AC000000}"/>
    <cellStyle name="Normal 10 2 6 2 2 2 2" xfId="160" xr:uid="{00000000-0005-0000-0000-0000AD000000}"/>
    <cellStyle name="Normal 10 2 6 2 2 3" xfId="161" xr:uid="{00000000-0005-0000-0000-0000AE000000}"/>
    <cellStyle name="Normal 10 2 6 2 3" xfId="162" xr:uid="{00000000-0005-0000-0000-0000AF000000}"/>
    <cellStyle name="Normal 10 2 6 2 3 2" xfId="163" xr:uid="{00000000-0005-0000-0000-0000B0000000}"/>
    <cellStyle name="Normal 10 2 6 2 4" xfId="164" xr:uid="{00000000-0005-0000-0000-0000B1000000}"/>
    <cellStyle name="Normal 10 2 6 3" xfId="165" xr:uid="{00000000-0005-0000-0000-0000B2000000}"/>
    <cellStyle name="Normal 10 2 6 3 2" xfId="166" xr:uid="{00000000-0005-0000-0000-0000B3000000}"/>
    <cellStyle name="Normal 10 2 6 3 2 2" xfId="167" xr:uid="{00000000-0005-0000-0000-0000B4000000}"/>
    <cellStyle name="Normal 10 2 6 3 3" xfId="168" xr:uid="{00000000-0005-0000-0000-0000B5000000}"/>
    <cellStyle name="Normal 10 2 6 4" xfId="169" xr:uid="{00000000-0005-0000-0000-0000B6000000}"/>
    <cellStyle name="Normal 10 2 6 4 2" xfId="170" xr:uid="{00000000-0005-0000-0000-0000B7000000}"/>
    <cellStyle name="Normal 10 2 6 5" xfId="171" xr:uid="{00000000-0005-0000-0000-0000B8000000}"/>
    <cellStyle name="Normal 10 2 7" xfId="172" xr:uid="{00000000-0005-0000-0000-0000B9000000}"/>
    <cellStyle name="Normal 10 2 7 2" xfId="173" xr:uid="{00000000-0005-0000-0000-0000BA000000}"/>
    <cellStyle name="Normal 10 2 7 2 2" xfId="174" xr:uid="{00000000-0005-0000-0000-0000BB000000}"/>
    <cellStyle name="Normal 10 2 7 2 2 2" xfId="175" xr:uid="{00000000-0005-0000-0000-0000BC000000}"/>
    <cellStyle name="Normal 10 2 7 2 3" xfId="176" xr:uid="{00000000-0005-0000-0000-0000BD000000}"/>
    <cellStyle name="Normal 10 2 7 3" xfId="177" xr:uid="{00000000-0005-0000-0000-0000BE000000}"/>
    <cellStyle name="Normal 10 2 7 3 2" xfId="178" xr:uid="{00000000-0005-0000-0000-0000BF000000}"/>
    <cellStyle name="Normal 10 2 7 4" xfId="179" xr:uid="{00000000-0005-0000-0000-0000C0000000}"/>
    <cellStyle name="Normal 10 2 8" xfId="180" xr:uid="{00000000-0005-0000-0000-0000C1000000}"/>
    <cellStyle name="Normal 10 2 8 2" xfId="181" xr:uid="{00000000-0005-0000-0000-0000C2000000}"/>
    <cellStyle name="Normal 10 2 8 2 2" xfId="182" xr:uid="{00000000-0005-0000-0000-0000C3000000}"/>
    <cellStyle name="Normal 10 2 8 3" xfId="183" xr:uid="{00000000-0005-0000-0000-0000C4000000}"/>
    <cellStyle name="Normal 10 2 9" xfId="184" xr:uid="{00000000-0005-0000-0000-0000C5000000}"/>
    <cellStyle name="Normal 10 2 9 2" xfId="185" xr:uid="{00000000-0005-0000-0000-0000C6000000}"/>
    <cellStyle name="Normal 10 3" xfId="186" xr:uid="{00000000-0005-0000-0000-0000C7000000}"/>
    <cellStyle name="Normal 10 3 2" xfId="187" xr:uid="{00000000-0005-0000-0000-0000C8000000}"/>
    <cellStyle name="Normal 10 3 2 2" xfId="188" xr:uid="{00000000-0005-0000-0000-0000C9000000}"/>
    <cellStyle name="Normal 10 3 2 2 2" xfId="189" xr:uid="{00000000-0005-0000-0000-0000CA000000}"/>
    <cellStyle name="Normal 10 3 2 2 2 2" xfId="190" xr:uid="{00000000-0005-0000-0000-0000CB000000}"/>
    <cellStyle name="Normal 10 3 2 2 3" xfId="191" xr:uid="{00000000-0005-0000-0000-0000CC000000}"/>
    <cellStyle name="Normal 10 3 2 3" xfId="192" xr:uid="{00000000-0005-0000-0000-0000CD000000}"/>
    <cellStyle name="Normal 10 3 2 3 2" xfId="193" xr:uid="{00000000-0005-0000-0000-0000CE000000}"/>
    <cellStyle name="Normal 10 3 2 4" xfId="194" xr:uid="{00000000-0005-0000-0000-0000CF000000}"/>
    <cellStyle name="Normal 10 3 3" xfId="195" xr:uid="{00000000-0005-0000-0000-0000D0000000}"/>
    <cellStyle name="Normal 10 3 3 2" xfId="196" xr:uid="{00000000-0005-0000-0000-0000D1000000}"/>
    <cellStyle name="Normal 10 3 3 2 2" xfId="197" xr:uid="{00000000-0005-0000-0000-0000D2000000}"/>
    <cellStyle name="Normal 10 3 3 3" xfId="198" xr:uid="{00000000-0005-0000-0000-0000D3000000}"/>
    <cellStyle name="Normal 10 3 4" xfId="199" xr:uid="{00000000-0005-0000-0000-0000D4000000}"/>
    <cellStyle name="Normal 10 3 4 2" xfId="200" xr:uid="{00000000-0005-0000-0000-0000D5000000}"/>
    <cellStyle name="Normal 10 3 5" xfId="201" xr:uid="{00000000-0005-0000-0000-0000D6000000}"/>
    <cellStyle name="Normal 10 4" xfId="202" xr:uid="{00000000-0005-0000-0000-0000D7000000}"/>
    <cellStyle name="Normal 10 4 2" xfId="203" xr:uid="{00000000-0005-0000-0000-0000D8000000}"/>
    <cellStyle name="Normal 10 4 2 2" xfId="204" xr:uid="{00000000-0005-0000-0000-0000D9000000}"/>
    <cellStyle name="Normal 10 4 2 2 2" xfId="205" xr:uid="{00000000-0005-0000-0000-0000DA000000}"/>
    <cellStyle name="Normal 10 4 2 2 2 2" xfId="206" xr:uid="{00000000-0005-0000-0000-0000DB000000}"/>
    <cellStyle name="Normal 10 4 2 2 3" xfId="207" xr:uid="{00000000-0005-0000-0000-0000DC000000}"/>
    <cellStyle name="Normal 10 4 2 3" xfId="208" xr:uid="{00000000-0005-0000-0000-0000DD000000}"/>
    <cellStyle name="Normal 10 4 2 3 2" xfId="209" xr:uid="{00000000-0005-0000-0000-0000DE000000}"/>
    <cellStyle name="Normal 10 4 2 4" xfId="210" xr:uid="{00000000-0005-0000-0000-0000DF000000}"/>
    <cellStyle name="Normal 10 4 3" xfId="211" xr:uid="{00000000-0005-0000-0000-0000E0000000}"/>
    <cellStyle name="Normal 10 4 3 2" xfId="212" xr:uid="{00000000-0005-0000-0000-0000E1000000}"/>
    <cellStyle name="Normal 10 4 3 2 2" xfId="213" xr:uid="{00000000-0005-0000-0000-0000E2000000}"/>
    <cellStyle name="Normal 10 4 3 3" xfId="214" xr:uid="{00000000-0005-0000-0000-0000E3000000}"/>
    <cellStyle name="Normal 10 4 4" xfId="215" xr:uid="{00000000-0005-0000-0000-0000E4000000}"/>
    <cellStyle name="Normal 10 4 4 2" xfId="216" xr:uid="{00000000-0005-0000-0000-0000E5000000}"/>
    <cellStyle name="Normal 10 4 5" xfId="217" xr:uid="{00000000-0005-0000-0000-0000E6000000}"/>
    <cellStyle name="Normal 10 5" xfId="218" xr:uid="{00000000-0005-0000-0000-0000E7000000}"/>
    <cellStyle name="Normal 10 5 2" xfId="219" xr:uid="{00000000-0005-0000-0000-0000E8000000}"/>
    <cellStyle name="Normal 10 5 2 2" xfId="220" xr:uid="{00000000-0005-0000-0000-0000E9000000}"/>
    <cellStyle name="Normal 10 5 2 2 2" xfId="221" xr:uid="{00000000-0005-0000-0000-0000EA000000}"/>
    <cellStyle name="Normal 10 5 2 2 2 2" xfId="222" xr:uid="{00000000-0005-0000-0000-0000EB000000}"/>
    <cellStyle name="Normal 10 5 2 2 3" xfId="223" xr:uid="{00000000-0005-0000-0000-0000EC000000}"/>
    <cellStyle name="Normal 10 5 2 3" xfId="224" xr:uid="{00000000-0005-0000-0000-0000ED000000}"/>
    <cellStyle name="Normal 10 5 2 3 2" xfId="225" xr:uid="{00000000-0005-0000-0000-0000EE000000}"/>
    <cellStyle name="Normal 10 5 2 4" xfId="226" xr:uid="{00000000-0005-0000-0000-0000EF000000}"/>
    <cellStyle name="Normal 10 5 3" xfId="227" xr:uid="{00000000-0005-0000-0000-0000F0000000}"/>
    <cellStyle name="Normal 10 5 3 2" xfId="228" xr:uid="{00000000-0005-0000-0000-0000F1000000}"/>
    <cellStyle name="Normal 10 5 3 2 2" xfId="229" xr:uid="{00000000-0005-0000-0000-0000F2000000}"/>
    <cellStyle name="Normal 10 5 3 3" xfId="230" xr:uid="{00000000-0005-0000-0000-0000F3000000}"/>
    <cellStyle name="Normal 10 5 4" xfId="231" xr:uid="{00000000-0005-0000-0000-0000F4000000}"/>
    <cellStyle name="Normal 10 5 4 2" xfId="232" xr:uid="{00000000-0005-0000-0000-0000F5000000}"/>
    <cellStyle name="Normal 10 5 5" xfId="233" xr:uid="{00000000-0005-0000-0000-0000F6000000}"/>
    <cellStyle name="Normal 10 6" xfId="234" xr:uid="{00000000-0005-0000-0000-0000F7000000}"/>
    <cellStyle name="Normal 10 6 2" xfId="235" xr:uid="{00000000-0005-0000-0000-0000F8000000}"/>
    <cellStyle name="Normal 10 6 2 2" xfId="236" xr:uid="{00000000-0005-0000-0000-0000F9000000}"/>
    <cellStyle name="Normal 10 6 2 2 2" xfId="237" xr:uid="{00000000-0005-0000-0000-0000FA000000}"/>
    <cellStyle name="Normal 10 6 2 2 2 2" xfId="238" xr:uid="{00000000-0005-0000-0000-0000FB000000}"/>
    <cellStyle name="Normal 10 6 2 2 3" xfId="239" xr:uid="{00000000-0005-0000-0000-0000FC000000}"/>
    <cellStyle name="Normal 10 6 2 3" xfId="240" xr:uid="{00000000-0005-0000-0000-0000FD000000}"/>
    <cellStyle name="Normal 10 6 2 3 2" xfId="241" xr:uid="{00000000-0005-0000-0000-0000FE000000}"/>
    <cellStyle name="Normal 10 6 2 4" xfId="242" xr:uid="{00000000-0005-0000-0000-0000FF000000}"/>
    <cellStyle name="Normal 10 6 3" xfId="243" xr:uid="{00000000-0005-0000-0000-000000010000}"/>
    <cellStyle name="Normal 10 6 3 2" xfId="244" xr:uid="{00000000-0005-0000-0000-000001010000}"/>
    <cellStyle name="Normal 10 6 3 2 2" xfId="245" xr:uid="{00000000-0005-0000-0000-000002010000}"/>
    <cellStyle name="Normal 10 6 3 3" xfId="246" xr:uid="{00000000-0005-0000-0000-000003010000}"/>
    <cellStyle name="Normal 10 6 4" xfId="247" xr:uid="{00000000-0005-0000-0000-000004010000}"/>
    <cellStyle name="Normal 10 6 4 2" xfId="248" xr:uid="{00000000-0005-0000-0000-000005010000}"/>
    <cellStyle name="Normal 10 6 5" xfId="249" xr:uid="{00000000-0005-0000-0000-000006010000}"/>
    <cellStyle name="Normal 10 7" xfId="250" xr:uid="{00000000-0005-0000-0000-000007010000}"/>
    <cellStyle name="Normal 10 7 2" xfId="251" xr:uid="{00000000-0005-0000-0000-000008010000}"/>
    <cellStyle name="Normal 10 7 2 2" xfId="252" xr:uid="{00000000-0005-0000-0000-000009010000}"/>
    <cellStyle name="Normal 10 7 2 2 2" xfId="253" xr:uid="{00000000-0005-0000-0000-00000A010000}"/>
    <cellStyle name="Normal 10 7 2 2 2 2" xfId="254" xr:uid="{00000000-0005-0000-0000-00000B010000}"/>
    <cellStyle name="Normal 10 7 2 2 3" xfId="255" xr:uid="{00000000-0005-0000-0000-00000C010000}"/>
    <cellStyle name="Normal 10 7 2 3" xfId="256" xr:uid="{00000000-0005-0000-0000-00000D010000}"/>
    <cellStyle name="Normal 10 7 2 3 2" xfId="257" xr:uid="{00000000-0005-0000-0000-00000E010000}"/>
    <cellStyle name="Normal 10 7 2 4" xfId="258" xr:uid="{00000000-0005-0000-0000-00000F010000}"/>
    <cellStyle name="Normal 10 7 3" xfId="259" xr:uid="{00000000-0005-0000-0000-000010010000}"/>
    <cellStyle name="Normal 10 7 3 2" xfId="260" xr:uid="{00000000-0005-0000-0000-000011010000}"/>
    <cellStyle name="Normal 10 7 3 2 2" xfId="261" xr:uid="{00000000-0005-0000-0000-000012010000}"/>
    <cellStyle name="Normal 10 7 3 3" xfId="262" xr:uid="{00000000-0005-0000-0000-000013010000}"/>
    <cellStyle name="Normal 10 7 4" xfId="263" xr:uid="{00000000-0005-0000-0000-000014010000}"/>
    <cellStyle name="Normal 10 7 4 2" xfId="264" xr:uid="{00000000-0005-0000-0000-000015010000}"/>
    <cellStyle name="Normal 10 7 5" xfId="265" xr:uid="{00000000-0005-0000-0000-000016010000}"/>
    <cellStyle name="Normal 10 8" xfId="266" xr:uid="{00000000-0005-0000-0000-000017010000}"/>
    <cellStyle name="Normal 10 8 2" xfId="267" xr:uid="{00000000-0005-0000-0000-000018010000}"/>
    <cellStyle name="Normal 10 8 2 2" xfId="268" xr:uid="{00000000-0005-0000-0000-000019010000}"/>
    <cellStyle name="Normal 10 8 2 2 2" xfId="269" xr:uid="{00000000-0005-0000-0000-00001A010000}"/>
    <cellStyle name="Normal 10 8 2 3" xfId="270" xr:uid="{00000000-0005-0000-0000-00001B010000}"/>
    <cellStyle name="Normal 10 8 3" xfId="271" xr:uid="{00000000-0005-0000-0000-00001C010000}"/>
    <cellStyle name="Normal 10 8 3 2" xfId="272" xr:uid="{00000000-0005-0000-0000-00001D010000}"/>
    <cellStyle name="Normal 10 8 4" xfId="273" xr:uid="{00000000-0005-0000-0000-00001E010000}"/>
    <cellStyle name="Normal 10 9" xfId="274" xr:uid="{00000000-0005-0000-0000-00001F010000}"/>
    <cellStyle name="Normal 10 9 2" xfId="275" xr:uid="{00000000-0005-0000-0000-000020010000}"/>
    <cellStyle name="Normal 10 9 2 2" xfId="276" xr:uid="{00000000-0005-0000-0000-000021010000}"/>
    <cellStyle name="Normal 10 9 3" xfId="277" xr:uid="{00000000-0005-0000-0000-000022010000}"/>
    <cellStyle name="Normal 11" xfId="278" xr:uid="{00000000-0005-0000-0000-000023010000}"/>
    <cellStyle name="Normal 11 10" xfId="279" xr:uid="{00000000-0005-0000-0000-000024010000}"/>
    <cellStyle name="Normal 11 10 2" xfId="280" xr:uid="{00000000-0005-0000-0000-000025010000}"/>
    <cellStyle name="Normal 11 10 2 2" xfId="281" xr:uid="{00000000-0005-0000-0000-000026010000}"/>
    <cellStyle name="Normal 11 10 2 2 2" xfId="282" xr:uid="{00000000-0005-0000-0000-000027010000}"/>
    <cellStyle name="Normal 11 10 2 2 2 2" xfId="283" xr:uid="{00000000-0005-0000-0000-000028010000}"/>
    <cellStyle name="Normal 11 10 2 2 3" xfId="284" xr:uid="{00000000-0005-0000-0000-000029010000}"/>
    <cellStyle name="Normal 11 10 2 3" xfId="285" xr:uid="{00000000-0005-0000-0000-00002A010000}"/>
    <cellStyle name="Normal 11 10 2 3 2" xfId="286" xr:uid="{00000000-0005-0000-0000-00002B010000}"/>
    <cellStyle name="Normal 11 10 2 4" xfId="287" xr:uid="{00000000-0005-0000-0000-00002C010000}"/>
    <cellStyle name="Normal 11 10 3" xfId="288" xr:uid="{00000000-0005-0000-0000-00002D010000}"/>
    <cellStyle name="Normal 11 10 3 2" xfId="289" xr:uid="{00000000-0005-0000-0000-00002E010000}"/>
    <cellStyle name="Normal 11 10 3 2 2" xfId="290" xr:uid="{00000000-0005-0000-0000-00002F010000}"/>
    <cellStyle name="Normal 11 10 3 3" xfId="291" xr:uid="{00000000-0005-0000-0000-000030010000}"/>
    <cellStyle name="Normal 11 10 4" xfId="292" xr:uid="{00000000-0005-0000-0000-000031010000}"/>
    <cellStyle name="Normal 11 10 4 2" xfId="293" xr:uid="{00000000-0005-0000-0000-000032010000}"/>
    <cellStyle name="Normal 11 10 5" xfId="294" xr:uid="{00000000-0005-0000-0000-000033010000}"/>
    <cellStyle name="Normal 11 11" xfId="295" xr:uid="{00000000-0005-0000-0000-000034010000}"/>
    <cellStyle name="Normal 11 11 2" xfId="296" xr:uid="{00000000-0005-0000-0000-000035010000}"/>
    <cellStyle name="Normal 11 11 2 2" xfId="297" xr:uid="{00000000-0005-0000-0000-000036010000}"/>
    <cellStyle name="Normal 11 11 2 2 2" xfId="298" xr:uid="{00000000-0005-0000-0000-000037010000}"/>
    <cellStyle name="Normal 11 11 2 2 2 2" xfId="299" xr:uid="{00000000-0005-0000-0000-000038010000}"/>
    <cellStyle name="Normal 11 11 2 2 3" xfId="300" xr:uid="{00000000-0005-0000-0000-000039010000}"/>
    <cellStyle name="Normal 11 11 2 3" xfId="301" xr:uid="{00000000-0005-0000-0000-00003A010000}"/>
    <cellStyle name="Normal 11 11 2 3 2" xfId="302" xr:uid="{00000000-0005-0000-0000-00003B010000}"/>
    <cellStyle name="Normal 11 11 2 4" xfId="303" xr:uid="{00000000-0005-0000-0000-00003C010000}"/>
    <cellStyle name="Normal 11 11 3" xfId="304" xr:uid="{00000000-0005-0000-0000-00003D010000}"/>
    <cellStyle name="Normal 11 11 3 2" xfId="305" xr:uid="{00000000-0005-0000-0000-00003E010000}"/>
    <cellStyle name="Normal 11 11 3 2 2" xfId="306" xr:uid="{00000000-0005-0000-0000-00003F010000}"/>
    <cellStyle name="Normal 11 11 3 3" xfId="307" xr:uid="{00000000-0005-0000-0000-000040010000}"/>
    <cellStyle name="Normal 11 11 4" xfId="308" xr:uid="{00000000-0005-0000-0000-000041010000}"/>
    <cellStyle name="Normal 11 11 4 2" xfId="309" xr:uid="{00000000-0005-0000-0000-000042010000}"/>
    <cellStyle name="Normal 11 11 5" xfId="310" xr:uid="{00000000-0005-0000-0000-000043010000}"/>
    <cellStyle name="Normal 11 12" xfId="311" xr:uid="{00000000-0005-0000-0000-000044010000}"/>
    <cellStyle name="Normal 11 12 10" xfId="312" xr:uid="{00000000-0005-0000-0000-000045010000}"/>
    <cellStyle name="Normal 11 12 10 2" xfId="313" xr:uid="{00000000-0005-0000-0000-000046010000}"/>
    <cellStyle name="Normal 11 12 10 2 2" xfId="314" xr:uid="{00000000-0005-0000-0000-000047010000}"/>
    <cellStyle name="Normal 11 12 10 3" xfId="315" xr:uid="{00000000-0005-0000-0000-000048010000}"/>
    <cellStyle name="Normal 11 12 11" xfId="316" xr:uid="{00000000-0005-0000-0000-000049010000}"/>
    <cellStyle name="Normal 11 12 11 2" xfId="317" xr:uid="{00000000-0005-0000-0000-00004A010000}"/>
    <cellStyle name="Normal 11 12 11 2 2" xfId="318" xr:uid="{00000000-0005-0000-0000-00004B010000}"/>
    <cellStyle name="Normal 11 12 11 2 3" xfId="319" xr:uid="{00000000-0005-0000-0000-00004C010000}"/>
    <cellStyle name="Normal 11 12 11 3" xfId="320" xr:uid="{00000000-0005-0000-0000-00004D010000}"/>
    <cellStyle name="Normal 11 12 11 4" xfId="321" xr:uid="{00000000-0005-0000-0000-00004E010000}"/>
    <cellStyle name="Normal 11 12 11 4 2" xfId="322" xr:uid="{00000000-0005-0000-0000-00004F010000}"/>
    <cellStyle name="Normal 11 12 11 4 2 2" xfId="323" xr:uid="{00000000-0005-0000-0000-000050010000}"/>
    <cellStyle name="Normal 11 12 11 4 2 2 2" xfId="324" xr:uid="{00000000-0005-0000-0000-000051010000}"/>
    <cellStyle name="Normal 11 12 12" xfId="325" xr:uid="{00000000-0005-0000-0000-000052010000}"/>
    <cellStyle name="Normal 11 12 13" xfId="326" xr:uid="{00000000-0005-0000-0000-000053010000}"/>
    <cellStyle name="Normal 11 12 2" xfId="327" xr:uid="{00000000-0005-0000-0000-000054010000}"/>
    <cellStyle name="Normal 11 12 2 2" xfId="328" xr:uid="{00000000-0005-0000-0000-000055010000}"/>
    <cellStyle name="Normal 11 12 2 2 2" xfId="329" xr:uid="{00000000-0005-0000-0000-000056010000}"/>
    <cellStyle name="Normal 11 12 2 2 2 2" xfId="330" xr:uid="{00000000-0005-0000-0000-000057010000}"/>
    <cellStyle name="Normal 11 12 2 2 2 2 2" xfId="331" xr:uid="{00000000-0005-0000-0000-000058010000}"/>
    <cellStyle name="Normal 11 12 2 2 2 3" xfId="332" xr:uid="{00000000-0005-0000-0000-000059010000}"/>
    <cellStyle name="Normal 11 12 2 2 3" xfId="333" xr:uid="{00000000-0005-0000-0000-00005A010000}"/>
    <cellStyle name="Normal 11 12 2 2 3 2" xfId="334" xr:uid="{00000000-0005-0000-0000-00005B010000}"/>
    <cellStyle name="Normal 11 12 2 2 4" xfId="335" xr:uid="{00000000-0005-0000-0000-00005C010000}"/>
    <cellStyle name="Normal 11 12 2 3" xfId="336" xr:uid="{00000000-0005-0000-0000-00005D010000}"/>
    <cellStyle name="Normal 11 12 2 3 2" xfId="337" xr:uid="{00000000-0005-0000-0000-00005E010000}"/>
    <cellStyle name="Normal 11 12 2 3 2 2" xfId="338" xr:uid="{00000000-0005-0000-0000-00005F010000}"/>
    <cellStyle name="Normal 11 12 2 3 3" xfId="339" xr:uid="{00000000-0005-0000-0000-000060010000}"/>
    <cellStyle name="Normal 11 12 2 4" xfId="340" xr:uid="{00000000-0005-0000-0000-000061010000}"/>
    <cellStyle name="Normal 11 12 2 4 2" xfId="341" xr:uid="{00000000-0005-0000-0000-000062010000}"/>
    <cellStyle name="Normal 11 12 2 5" xfId="342" xr:uid="{00000000-0005-0000-0000-000063010000}"/>
    <cellStyle name="Normal 11 12 3" xfId="343" xr:uid="{00000000-0005-0000-0000-000064010000}"/>
    <cellStyle name="Normal 11 12 3 2" xfId="344" xr:uid="{00000000-0005-0000-0000-000065010000}"/>
    <cellStyle name="Normal 11 12 3 2 2" xfId="345" xr:uid="{00000000-0005-0000-0000-000066010000}"/>
    <cellStyle name="Normal 11 12 3 2 2 2" xfId="346" xr:uid="{00000000-0005-0000-0000-000067010000}"/>
    <cellStyle name="Normal 11 12 3 2 3" xfId="347" xr:uid="{00000000-0005-0000-0000-000068010000}"/>
    <cellStyle name="Normal 11 12 3 2 4" xfId="348" xr:uid="{00000000-0005-0000-0000-000069010000}"/>
    <cellStyle name="Normal 11 12 3 2 5" xfId="349" xr:uid="{00000000-0005-0000-0000-00006A010000}"/>
    <cellStyle name="Normal 11 12 3 3" xfId="350" xr:uid="{00000000-0005-0000-0000-00006B010000}"/>
    <cellStyle name="Normal 11 12 3 3 2" xfId="351" xr:uid="{00000000-0005-0000-0000-00006C010000}"/>
    <cellStyle name="Normal 11 12 3 4" xfId="352" xr:uid="{00000000-0005-0000-0000-00006D010000}"/>
    <cellStyle name="Normal 11 12 4" xfId="353" xr:uid="{00000000-0005-0000-0000-00006E010000}"/>
    <cellStyle name="Normal 11 12 4 2" xfId="354" xr:uid="{00000000-0005-0000-0000-00006F010000}"/>
    <cellStyle name="Normal 11 12 4 2 10" xfId="355" xr:uid="{00000000-0005-0000-0000-000070010000}"/>
    <cellStyle name="Normal 11 12 4 2 11" xfId="356" xr:uid="{00000000-0005-0000-0000-000071010000}"/>
    <cellStyle name="Normal 11 12 4 2 12" xfId="2601" xr:uid="{00000000-0005-0000-0000-000072010000}"/>
    <cellStyle name="Normal 11 12 4 2 2" xfId="357" xr:uid="{00000000-0005-0000-0000-000073010000}"/>
    <cellStyle name="Normal 11 12 4 2 2 2" xfId="358" xr:uid="{00000000-0005-0000-0000-000074010000}"/>
    <cellStyle name="Normal 11 12 4 2 3" xfId="359" xr:uid="{00000000-0005-0000-0000-000075010000}"/>
    <cellStyle name="Normal 11 12 4 2 3 2" xfId="360" xr:uid="{00000000-0005-0000-0000-000076010000}"/>
    <cellStyle name="Normal 11 12 4 2 3 3" xfId="361" xr:uid="{00000000-0005-0000-0000-000077010000}"/>
    <cellStyle name="Normal 11 12 4 2 3 3 2" xfId="2592" xr:uid="{00000000-0005-0000-0000-000078010000}"/>
    <cellStyle name="Normal 11 12 4 2 4" xfId="362" xr:uid="{00000000-0005-0000-0000-000079010000}"/>
    <cellStyle name="Normal 11 12 4 2 4 2" xfId="363" xr:uid="{00000000-0005-0000-0000-00007A010000}"/>
    <cellStyle name="Normal 11 12 4 2 4 3" xfId="364" xr:uid="{00000000-0005-0000-0000-00007B010000}"/>
    <cellStyle name="Normal 11 12 4 2 4 4" xfId="365" xr:uid="{00000000-0005-0000-0000-00007C010000}"/>
    <cellStyle name="Normal 11 12 4 2 5" xfId="366" xr:uid="{00000000-0005-0000-0000-00007D010000}"/>
    <cellStyle name="Normal 11 12 4 2 6" xfId="367" xr:uid="{00000000-0005-0000-0000-00007E010000}"/>
    <cellStyle name="Normal 11 12 4 2 6 2" xfId="368" xr:uid="{00000000-0005-0000-0000-00007F010000}"/>
    <cellStyle name="Normal 11 12 4 2 6 2 2" xfId="369" xr:uid="{00000000-0005-0000-0000-000080010000}"/>
    <cellStyle name="Normal 11 12 4 2 7" xfId="370" xr:uid="{00000000-0005-0000-0000-000081010000}"/>
    <cellStyle name="Normal 11 12 4 2 8" xfId="371" xr:uid="{00000000-0005-0000-0000-000082010000}"/>
    <cellStyle name="Normal 11 12 4 2 9" xfId="372" xr:uid="{00000000-0005-0000-0000-000083010000}"/>
    <cellStyle name="Normal 11 12 4 2 9 2" xfId="2586" xr:uid="{00000000-0005-0000-0000-000084010000}"/>
    <cellStyle name="Normal 11 12 4 2 9 2 2" xfId="2618" xr:uid="{00000000-0005-0000-0000-000085010000}"/>
    <cellStyle name="Normal 11 12 4 2 9 2 2 2" xfId="2631" xr:uid="{00000000-0005-0000-0000-000086010000}"/>
    <cellStyle name="Normal 11 12 4 2 9 3" xfId="2632" xr:uid="{00000000-0005-0000-0000-000087010000}"/>
    <cellStyle name="Normal 11 12 4 3" xfId="373" xr:uid="{00000000-0005-0000-0000-000088010000}"/>
    <cellStyle name="Normal 11 12 4 3 2" xfId="374" xr:uid="{00000000-0005-0000-0000-000089010000}"/>
    <cellStyle name="Normal 11 12 4 3 2 2" xfId="375" xr:uid="{00000000-0005-0000-0000-00008A010000}"/>
    <cellStyle name="Normal 11 12 4 3 3" xfId="376" xr:uid="{00000000-0005-0000-0000-00008B010000}"/>
    <cellStyle name="Normal 11 12 4 4" xfId="377" xr:uid="{00000000-0005-0000-0000-00008C010000}"/>
    <cellStyle name="Normal 11 12 4 4 2" xfId="378" xr:uid="{00000000-0005-0000-0000-00008D010000}"/>
    <cellStyle name="Normal 11 12 4 5" xfId="379" xr:uid="{00000000-0005-0000-0000-00008E010000}"/>
    <cellStyle name="Normal 11 12 5" xfId="380" xr:uid="{00000000-0005-0000-0000-00008F010000}"/>
    <cellStyle name="Normal 11 12 5 2" xfId="381" xr:uid="{00000000-0005-0000-0000-000090010000}"/>
    <cellStyle name="Normal 11 12 5 2 2" xfId="382" xr:uid="{00000000-0005-0000-0000-000091010000}"/>
    <cellStyle name="Normal 11 12 5 3" xfId="383" xr:uid="{00000000-0005-0000-0000-000092010000}"/>
    <cellStyle name="Normal 11 12 6" xfId="384" xr:uid="{00000000-0005-0000-0000-000093010000}"/>
    <cellStyle name="Normal 11 12 6 2" xfId="385" xr:uid="{00000000-0005-0000-0000-000094010000}"/>
    <cellStyle name="Normal 11 12 6 2 2" xfId="386" xr:uid="{00000000-0005-0000-0000-000095010000}"/>
    <cellStyle name="Normal 11 12 6 2 2 2" xfId="387" xr:uid="{00000000-0005-0000-0000-000096010000}"/>
    <cellStyle name="Normal 11 12 6 2 3" xfId="388" xr:uid="{00000000-0005-0000-0000-000097010000}"/>
    <cellStyle name="Normal 11 12 6 2 4" xfId="389" xr:uid="{00000000-0005-0000-0000-000098010000}"/>
    <cellStyle name="Normal 11 12 6 2 4 2" xfId="390" xr:uid="{00000000-0005-0000-0000-000099010000}"/>
    <cellStyle name="Normal 11 12 6 2 4 3" xfId="391" xr:uid="{00000000-0005-0000-0000-00009A010000}"/>
    <cellStyle name="Normal 11 12 6 2 4 4" xfId="392" xr:uid="{00000000-0005-0000-0000-00009B010000}"/>
    <cellStyle name="Normal 11 12 6 3" xfId="393" xr:uid="{00000000-0005-0000-0000-00009C010000}"/>
    <cellStyle name="Normal 11 12 6 3 2" xfId="394" xr:uid="{00000000-0005-0000-0000-00009D010000}"/>
    <cellStyle name="Normal 11 12 6 4" xfId="395" xr:uid="{00000000-0005-0000-0000-00009E010000}"/>
    <cellStyle name="Normal 11 12 7" xfId="396" xr:uid="{00000000-0005-0000-0000-00009F010000}"/>
    <cellStyle name="Normal 11 12 7 2" xfId="397" xr:uid="{00000000-0005-0000-0000-0000A0010000}"/>
    <cellStyle name="Normal 11 12 7 2 2" xfId="398" xr:uid="{00000000-0005-0000-0000-0000A1010000}"/>
    <cellStyle name="Normal 11 12 7 3" xfId="399" xr:uid="{00000000-0005-0000-0000-0000A2010000}"/>
    <cellStyle name="Normal 11 12 8" xfId="400" xr:uid="{00000000-0005-0000-0000-0000A3010000}"/>
    <cellStyle name="Normal 11 12 8 2" xfId="401" xr:uid="{00000000-0005-0000-0000-0000A4010000}"/>
    <cellStyle name="Normal 11 12 9" xfId="402" xr:uid="{00000000-0005-0000-0000-0000A5010000}"/>
    <cellStyle name="Normal 11 12 9 2" xfId="403" xr:uid="{00000000-0005-0000-0000-0000A6010000}"/>
    <cellStyle name="Normal 11 13" xfId="404" xr:uid="{00000000-0005-0000-0000-0000A7010000}"/>
    <cellStyle name="Normal 11 13 10" xfId="405" xr:uid="{00000000-0005-0000-0000-0000A8010000}"/>
    <cellStyle name="Normal 11 13 2" xfId="406" xr:uid="{00000000-0005-0000-0000-0000A9010000}"/>
    <cellStyle name="Normal 11 13 2 2" xfId="407" xr:uid="{00000000-0005-0000-0000-0000AA010000}"/>
    <cellStyle name="Normal 11 13 2 2 10" xfId="408" xr:uid="{00000000-0005-0000-0000-0000AB010000}"/>
    <cellStyle name="Normal 11 13 2 2 11" xfId="409" xr:uid="{00000000-0005-0000-0000-0000AC010000}"/>
    <cellStyle name="Normal 11 13 2 2 2" xfId="410" xr:uid="{00000000-0005-0000-0000-0000AD010000}"/>
    <cellStyle name="Normal 11 13 2 2 2 2" xfId="411" xr:uid="{00000000-0005-0000-0000-0000AE010000}"/>
    <cellStyle name="Normal 11 13 2 2 2 2 2" xfId="412" xr:uid="{00000000-0005-0000-0000-0000AF010000}"/>
    <cellStyle name="Normal 11 13 2 2 2 2 2 2" xfId="413" xr:uid="{00000000-0005-0000-0000-0000B0010000}"/>
    <cellStyle name="Normal 11 13 2 2 2 2 2 2 2" xfId="414" xr:uid="{00000000-0005-0000-0000-0000B1010000}"/>
    <cellStyle name="Normal 11 13 2 2 2 2 2 2 2 2" xfId="415" xr:uid="{00000000-0005-0000-0000-0000B2010000}"/>
    <cellStyle name="Normal 11 13 2 2 2 2 2 2 2 3" xfId="416" xr:uid="{00000000-0005-0000-0000-0000B3010000}"/>
    <cellStyle name="Normal 11 13 2 2 2 2 2 2 3" xfId="417" xr:uid="{00000000-0005-0000-0000-0000B4010000}"/>
    <cellStyle name="Normal 11 13 2 2 2 2 2 3" xfId="418" xr:uid="{00000000-0005-0000-0000-0000B5010000}"/>
    <cellStyle name="Normal 11 13 2 2 2 2 3" xfId="419" xr:uid="{00000000-0005-0000-0000-0000B6010000}"/>
    <cellStyle name="Normal 11 13 2 2 2 3" xfId="420" xr:uid="{00000000-0005-0000-0000-0000B7010000}"/>
    <cellStyle name="Normal 11 13 2 2 2 3 2" xfId="421" xr:uid="{00000000-0005-0000-0000-0000B8010000}"/>
    <cellStyle name="Normal 11 13 2 2 2 4" xfId="422" xr:uid="{00000000-0005-0000-0000-0000B9010000}"/>
    <cellStyle name="Normal 11 13 2 2 2 4 2" xfId="423" xr:uid="{00000000-0005-0000-0000-0000BA010000}"/>
    <cellStyle name="Normal 11 13 2 2 2 4 2 2" xfId="424" xr:uid="{00000000-0005-0000-0000-0000BB010000}"/>
    <cellStyle name="Normal 11 13 2 2 2 4 3" xfId="425" xr:uid="{00000000-0005-0000-0000-0000BC010000}"/>
    <cellStyle name="Normal 11 13 2 2 2 5" xfId="426" xr:uid="{00000000-0005-0000-0000-0000BD010000}"/>
    <cellStyle name="Normal 11 13 2 2 2 6" xfId="427" xr:uid="{00000000-0005-0000-0000-0000BE010000}"/>
    <cellStyle name="Normal 11 13 2 2 3" xfId="428" xr:uid="{00000000-0005-0000-0000-0000BF010000}"/>
    <cellStyle name="Normal 11 13 2 2 3 2" xfId="429" xr:uid="{00000000-0005-0000-0000-0000C0010000}"/>
    <cellStyle name="Normal 11 13 2 2 4" xfId="430" xr:uid="{00000000-0005-0000-0000-0000C1010000}"/>
    <cellStyle name="Normal 11 13 2 2 4 2" xfId="431" xr:uid="{00000000-0005-0000-0000-0000C2010000}"/>
    <cellStyle name="Normal 11 13 2 2 4 3" xfId="432" xr:uid="{00000000-0005-0000-0000-0000C3010000}"/>
    <cellStyle name="Normal 11 13 2 2 4 4" xfId="433" xr:uid="{00000000-0005-0000-0000-0000C4010000}"/>
    <cellStyle name="Normal 11 13 2 2 5" xfId="434" xr:uid="{00000000-0005-0000-0000-0000C5010000}"/>
    <cellStyle name="Normal 11 13 2 2 6" xfId="435" xr:uid="{00000000-0005-0000-0000-0000C6010000}"/>
    <cellStyle name="Normal 11 13 2 2 7" xfId="436" xr:uid="{00000000-0005-0000-0000-0000C7010000}"/>
    <cellStyle name="Normal 11 13 2 2 8" xfId="437" xr:uid="{00000000-0005-0000-0000-0000C8010000}"/>
    <cellStyle name="Normal 11 13 2 2 9" xfId="438" xr:uid="{00000000-0005-0000-0000-0000C9010000}"/>
    <cellStyle name="Normal 11 13 2 3" xfId="439" xr:uid="{00000000-0005-0000-0000-0000CA010000}"/>
    <cellStyle name="Normal 11 13 2 3 2" xfId="440" xr:uid="{00000000-0005-0000-0000-0000CB010000}"/>
    <cellStyle name="Normal 11 13 2 3 2 2" xfId="441" xr:uid="{00000000-0005-0000-0000-0000CC010000}"/>
    <cellStyle name="Normal 11 13 2 3 2 2 2" xfId="442" xr:uid="{00000000-0005-0000-0000-0000CD010000}"/>
    <cellStyle name="Normal 11 13 2 3 2 2 2 2" xfId="443" xr:uid="{00000000-0005-0000-0000-0000CE010000}"/>
    <cellStyle name="Normal 11 13 2 3 2 2 2 2 2" xfId="444" xr:uid="{00000000-0005-0000-0000-0000CF010000}"/>
    <cellStyle name="Normal 11 13 2 3 2 2 2 3" xfId="445" xr:uid="{00000000-0005-0000-0000-0000D0010000}"/>
    <cellStyle name="Normal 11 13 2 3 2 2 2 4" xfId="446" xr:uid="{00000000-0005-0000-0000-0000D1010000}"/>
    <cellStyle name="Normal 11 13 2 3 2 2 2 4 2" xfId="447" xr:uid="{00000000-0005-0000-0000-0000D2010000}"/>
    <cellStyle name="Normal 11 13 2 3 2 2 2 4 3" xfId="448" xr:uid="{00000000-0005-0000-0000-0000D3010000}"/>
    <cellStyle name="Normal 11 13 2 3 2 2 2 4 4" xfId="449" xr:uid="{00000000-0005-0000-0000-0000D4010000}"/>
    <cellStyle name="Normal 11 13 2 3 2 2 2 4 5" xfId="450" xr:uid="{00000000-0005-0000-0000-0000D5010000}"/>
    <cellStyle name="Normal 11 13 2 3 2 2 3" xfId="451" xr:uid="{00000000-0005-0000-0000-0000D6010000}"/>
    <cellStyle name="Normal 11 13 2 3 2 2 3 2" xfId="452" xr:uid="{00000000-0005-0000-0000-0000D7010000}"/>
    <cellStyle name="Normal 11 13 2 3 2 2 4" xfId="453" xr:uid="{00000000-0005-0000-0000-0000D8010000}"/>
    <cellStyle name="Normal 11 13 2 3 2 3" xfId="454" xr:uid="{00000000-0005-0000-0000-0000D9010000}"/>
    <cellStyle name="Normal 11 13 2 3 2 3 2" xfId="455" xr:uid="{00000000-0005-0000-0000-0000DA010000}"/>
    <cellStyle name="Normal 11 13 2 3 2 4" xfId="456" xr:uid="{00000000-0005-0000-0000-0000DB010000}"/>
    <cellStyle name="Normal 11 13 2 3 2 4 2" xfId="457" xr:uid="{00000000-0005-0000-0000-0000DC010000}"/>
    <cellStyle name="Normal 11 13 2 3 2 4 2 2" xfId="458" xr:uid="{00000000-0005-0000-0000-0000DD010000}"/>
    <cellStyle name="Normal 11 13 2 3 2 4 3" xfId="459" xr:uid="{00000000-0005-0000-0000-0000DE010000}"/>
    <cellStyle name="Normal 11 13 2 3 2 5" xfId="460" xr:uid="{00000000-0005-0000-0000-0000DF010000}"/>
    <cellStyle name="Normal 11 13 2 3 2 6" xfId="461" xr:uid="{00000000-0005-0000-0000-0000E0010000}"/>
    <cellStyle name="Normal 11 13 2 3 3" xfId="462" xr:uid="{00000000-0005-0000-0000-0000E1010000}"/>
    <cellStyle name="Normal 11 13 2 3 3 2" xfId="463" xr:uid="{00000000-0005-0000-0000-0000E2010000}"/>
    <cellStyle name="Normal 11 13 2 3 4" xfId="464" xr:uid="{00000000-0005-0000-0000-0000E3010000}"/>
    <cellStyle name="Normal 11 13 2 3 4 2" xfId="465" xr:uid="{00000000-0005-0000-0000-0000E4010000}"/>
    <cellStyle name="Normal 11 13 2 3 4 2 2" xfId="466" xr:uid="{00000000-0005-0000-0000-0000E5010000}"/>
    <cellStyle name="Normal 11 13 2 3 4 2 3" xfId="467" xr:uid="{00000000-0005-0000-0000-0000E6010000}"/>
    <cellStyle name="Normal 11 13 2 3 4 3" xfId="468" xr:uid="{00000000-0005-0000-0000-0000E7010000}"/>
    <cellStyle name="Normal 11 13 2 3 5" xfId="469" xr:uid="{00000000-0005-0000-0000-0000E8010000}"/>
    <cellStyle name="Normal 11 13 2 4" xfId="470" xr:uid="{00000000-0005-0000-0000-0000E9010000}"/>
    <cellStyle name="Normal 11 13 2 4 2" xfId="471" xr:uid="{00000000-0005-0000-0000-0000EA010000}"/>
    <cellStyle name="Normal 11 13 2 5" xfId="472" xr:uid="{00000000-0005-0000-0000-0000EB010000}"/>
    <cellStyle name="Normal 11 13 3" xfId="473" xr:uid="{00000000-0005-0000-0000-0000EC010000}"/>
    <cellStyle name="Normal 11 13 3 2" xfId="474" xr:uid="{00000000-0005-0000-0000-0000ED010000}"/>
    <cellStyle name="Normal 11 13 3 2 2" xfId="475" xr:uid="{00000000-0005-0000-0000-0000EE010000}"/>
    <cellStyle name="Normal 11 13 3 2 2 2" xfId="476" xr:uid="{00000000-0005-0000-0000-0000EF010000}"/>
    <cellStyle name="Normal 11 13 3 2 2 2 2" xfId="477" xr:uid="{00000000-0005-0000-0000-0000F0010000}"/>
    <cellStyle name="Normal 11 13 3 2 2 3" xfId="478" xr:uid="{00000000-0005-0000-0000-0000F1010000}"/>
    <cellStyle name="Normal 11 13 3 2 3" xfId="479" xr:uid="{00000000-0005-0000-0000-0000F2010000}"/>
    <cellStyle name="Normal 11 13 3 2 3 2" xfId="480" xr:uid="{00000000-0005-0000-0000-0000F3010000}"/>
    <cellStyle name="Normal 11 13 3 2 4" xfId="481" xr:uid="{00000000-0005-0000-0000-0000F4010000}"/>
    <cellStyle name="Normal 11 13 3 2 4 2" xfId="482" xr:uid="{00000000-0005-0000-0000-0000F5010000}"/>
    <cellStyle name="Normal 11 13 3 2 5" xfId="483" xr:uid="{00000000-0005-0000-0000-0000F6010000}"/>
    <cellStyle name="Normal 11 13 3 2 5 2" xfId="484" xr:uid="{00000000-0005-0000-0000-0000F7010000}"/>
    <cellStyle name="Normal 11 13 3 2 5 2 2" xfId="485" xr:uid="{00000000-0005-0000-0000-0000F8010000}"/>
    <cellStyle name="Normal 11 13 3 2 5 2 3" xfId="486" xr:uid="{00000000-0005-0000-0000-0000F9010000}"/>
    <cellStyle name="Normal 11 13 3 2 5 3" xfId="487" xr:uid="{00000000-0005-0000-0000-0000FA010000}"/>
    <cellStyle name="Normal 11 13 3 2 6" xfId="488" xr:uid="{00000000-0005-0000-0000-0000FB010000}"/>
    <cellStyle name="Normal 11 13 3 3" xfId="489" xr:uid="{00000000-0005-0000-0000-0000FC010000}"/>
    <cellStyle name="Normal 11 13 3 3 2" xfId="490" xr:uid="{00000000-0005-0000-0000-0000FD010000}"/>
    <cellStyle name="Normal 11 13 3 3 2 2" xfId="491" xr:uid="{00000000-0005-0000-0000-0000FE010000}"/>
    <cellStyle name="Normal 11 13 3 3 3" xfId="492" xr:uid="{00000000-0005-0000-0000-0000FF010000}"/>
    <cellStyle name="Normal 11 13 3 4" xfId="493" xr:uid="{00000000-0005-0000-0000-000000020000}"/>
    <cellStyle name="Normal 11 13 3 4 2" xfId="494" xr:uid="{00000000-0005-0000-0000-000001020000}"/>
    <cellStyle name="Normal 11 13 3 4 2 2" xfId="495" xr:uid="{00000000-0005-0000-0000-000002020000}"/>
    <cellStyle name="Normal 11 13 3 4 2 2 2" xfId="496" xr:uid="{00000000-0005-0000-0000-000003020000}"/>
    <cellStyle name="Normal 11 13 3 4 2 2 3" xfId="497" xr:uid="{00000000-0005-0000-0000-000004020000}"/>
    <cellStyle name="Normal 11 13 3 4 2 2 4" xfId="498" xr:uid="{00000000-0005-0000-0000-000005020000}"/>
    <cellStyle name="Normal 11 13 3 4 2 2 4 2" xfId="2588" xr:uid="{00000000-0005-0000-0000-000006020000}"/>
    <cellStyle name="Normal 11 13 3 4 2 2 4 3" xfId="2633" xr:uid="{00000000-0005-0000-0000-000007020000}"/>
    <cellStyle name="Normal 11 13 3 4 2 3" xfId="499" xr:uid="{00000000-0005-0000-0000-000008020000}"/>
    <cellStyle name="Normal 11 13 3 4 2 3 2" xfId="500" xr:uid="{00000000-0005-0000-0000-000009020000}"/>
    <cellStyle name="Normal 11 13 3 4 2 3 2 2" xfId="501" xr:uid="{00000000-0005-0000-0000-00000A020000}"/>
    <cellStyle name="Normal 11 13 3 4 2 3 3" xfId="502" xr:uid="{00000000-0005-0000-0000-00000B020000}"/>
    <cellStyle name="Normal 11 13 3 4 2 3 3 2" xfId="503" xr:uid="{00000000-0005-0000-0000-00000C020000}"/>
    <cellStyle name="Normal 11 13 3 4 2 3 3 3" xfId="2583" xr:uid="{00000000-0005-0000-0000-00000D020000}"/>
    <cellStyle name="Normal 11 13 3 4 2 3 3 4" xfId="2634" xr:uid="{00000000-0005-0000-0000-00000E020000}"/>
    <cellStyle name="Normal 11 13 3 4 2 4" xfId="504" xr:uid="{00000000-0005-0000-0000-00000F020000}"/>
    <cellStyle name="Normal 11 13 3 4 2 5" xfId="505" xr:uid="{00000000-0005-0000-0000-000010020000}"/>
    <cellStyle name="Normal 11 13 3 4 2 6" xfId="506" xr:uid="{00000000-0005-0000-0000-000011020000}"/>
    <cellStyle name="Normal 11 13 3 4 2 6 2" xfId="2587" xr:uid="{00000000-0005-0000-0000-000012020000}"/>
    <cellStyle name="Normal 11 13 3 4 2 6 2 2" xfId="2619" xr:uid="{00000000-0005-0000-0000-000013020000}"/>
    <cellStyle name="Normal 11 13 3 4 2 6 2 2 2" xfId="2635" xr:uid="{00000000-0005-0000-0000-000014020000}"/>
    <cellStyle name="Normal 11 13 3 4 2 6 3" xfId="2636" xr:uid="{00000000-0005-0000-0000-000015020000}"/>
    <cellStyle name="Normal 11 13 3 4 3" xfId="507" xr:uid="{00000000-0005-0000-0000-000016020000}"/>
    <cellStyle name="Normal 11 13 3 4 3 2" xfId="508" xr:uid="{00000000-0005-0000-0000-000017020000}"/>
    <cellStyle name="Normal 11 13 3 4 3 2 2" xfId="509" xr:uid="{00000000-0005-0000-0000-000018020000}"/>
    <cellStyle name="Normal 11 13 3 4 3 3" xfId="510" xr:uid="{00000000-0005-0000-0000-000019020000}"/>
    <cellStyle name="Normal 11 13 3 4 4" xfId="511" xr:uid="{00000000-0005-0000-0000-00001A020000}"/>
    <cellStyle name="Normal 11 13 3 4 4 2" xfId="512" xr:uid="{00000000-0005-0000-0000-00001B020000}"/>
    <cellStyle name="Normal 11 13 3 4 5" xfId="513" xr:uid="{00000000-0005-0000-0000-00001C020000}"/>
    <cellStyle name="Normal 11 13 3 4 5 2" xfId="514" xr:uid="{00000000-0005-0000-0000-00001D020000}"/>
    <cellStyle name="Normal 11 13 3 4 5 2 2" xfId="515" xr:uid="{00000000-0005-0000-0000-00001E020000}"/>
    <cellStyle name="Normal 11 13 3 4 5 3" xfId="516" xr:uid="{00000000-0005-0000-0000-00001F020000}"/>
    <cellStyle name="Normal 11 13 3 4 6" xfId="517" xr:uid="{00000000-0005-0000-0000-000020020000}"/>
    <cellStyle name="Normal 11 13 3 5" xfId="518" xr:uid="{00000000-0005-0000-0000-000021020000}"/>
    <cellStyle name="Normal 11 13 3 5 2" xfId="519" xr:uid="{00000000-0005-0000-0000-000022020000}"/>
    <cellStyle name="Normal 11 13 3 5 2 2" xfId="520" xr:uid="{00000000-0005-0000-0000-000023020000}"/>
    <cellStyle name="Normal 11 13 3 5 3" xfId="521" xr:uid="{00000000-0005-0000-0000-000024020000}"/>
    <cellStyle name="Normal 11 13 3 6" xfId="522" xr:uid="{00000000-0005-0000-0000-000025020000}"/>
    <cellStyle name="Normal 11 13 3 6 2" xfId="523" xr:uid="{00000000-0005-0000-0000-000026020000}"/>
    <cellStyle name="Normal 11 13 3 7" xfId="524" xr:uid="{00000000-0005-0000-0000-000027020000}"/>
    <cellStyle name="Normal 11 13 3 8" xfId="525" xr:uid="{00000000-0005-0000-0000-000028020000}"/>
    <cellStyle name="Normal 11 13 4" xfId="526" xr:uid="{00000000-0005-0000-0000-000029020000}"/>
    <cellStyle name="Normal 11 13 4 2" xfId="527" xr:uid="{00000000-0005-0000-0000-00002A020000}"/>
    <cellStyle name="Normal 11 13 4 2 2" xfId="528" xr:uid="{00000000-0005-0000-0000-00002B020000}"/>
    <cellStyle name="Normal 11 13 4 2 2 2" xfId="529" xr:uid="{00000000-0005-0000-0000-00002C020000}"/>
    <cellStyle name="Normal 11 13 4 2 3" xfId="530" xr:uid="{00000000-0005-0000-0000-00002D020000}"/>
    <cellStyle name="Normal 11 13 4 3" xfId="531" xr:uid="{00000000-0005-0000-0000-00002E020000}"/>
    <cellStyle name="Normal 11 13 4 3 2" xfId="532" xr:uid="{00000000-0005-0000-0000-00002F020000}"/>
    <cellStyle name="Normal 11 13 4 4" xfId="533" xr:uid="{00000000-0005-0000-0000-000030020000}"/>
    <cellStyle name="Normal 11 13 5" xfId="534" xr:uid="{00000000-0005-0000-0000-000031020000}"/>
    <cellStyle name="Normal 11 13 5 2" xfId="535" xr:uid="{00000000-0005-0000-0000-000032020000}"/>
    <cellStyle name="Normal 11 13 5 2 2" xfId="536" xr:uid="{00000000-0005-0000-0000-000033020000}"/>
    <cellStyle name="Normal 11 13 5 3" xfId="537" xr:uid="{00000000-0005-0000-0000-000034020000}"/>
    <cellStyle name="Normal 11 13 6" xfId="538" xr:uid="{00000000-0005-0000-0000-000035020000}"/>
    <cellStyle name="Normal 11 13 6 2" xfId="539" xr:uid="{00000000-0005-0000-0000-000036020000}"/>
    <cellStyle name="Normal 11 13 6 2 2" xfId="540" xr:uid="{00000000-0005-0000-0000-000037020000}"/>
    <cellStyle name="Normal 11 13 6 3" xfId="541" xr:uid="{00000000-0005-0000-0000-000038020000}"/>
    <cellStyle name="Normal 11 13 6 3 2" xfId="542" xr:uid="{00000000-0005-0000-0000-000039020000}"/>
    <cellStyle name="Normal 11 13 6 3 3" xfId="543" xr:uid="{00000000-0005-0000-0000-00003A020000}"/>
    <cellStyle name="Normal 11 13 6 3 3 2" xfId="544" xr:uid="{00000000-0005-0000-0000-00003B020000}"/>
    <cellStyle name="Normal 11 13 6 4" xfId="545" xr:uid="{00000000-0005-0000-0000-00003C020000}"/>
    <cellStyle name="Normal 11 13 7" xfId="546" xr:uid="{00000000-0005-0000-0000-00003D020000}"/>
    <cellStyle name="Normal 11 13 7 2" xfId="547" xr:uid="{00000000-0005-0000-0000-00003E020000}"/>
    <cellStyle name="Normal 11 13 8" xfId="548" xr:uid="{00000000-0005-0000-0000-00003F020000}"/>
    <cellStyle name="Normal 11 13 8 2" xfId="549" xr:uid="{00000000-0005-0000-0000-000040020000}"/>
    <cellStyle name="Normal 11 13 9" xfId="550" xr:uid="{00000000-0005-0000-0000-000041020000}"/>
    <cellStyle name="Normal 11 13 9 2" xfId="551" xr:uid="{00000000-0005-0000-0000-000042020000}"/>
    <cellStyle name="Normal 11 13 9 2 2" xfId="552" xr:uid="{00000000-0005-0000-0000-000043020000}"/>
    <cellStyle name="Normal 11 13 9 2 3" xfId="553" xr:uid="{00000000-0005-0000-0000-000044020000}"/>
    <cellStyle name="Normal 11 13 9 2 3 2" xfId="554" xr:uid="{00000000-0005-0000-0000-000045020000}"/>
    <cellStyle name="Normal 11 13 9 2 3 3" xfId="2590" xr:uid="{00000000-0005-0000-0000-000046020000}"/>
    <cellStyle name="Normal 11 13 9 2 4" xfId="555" xr:uid="{00000000-0005-0000-0000-000047020000}"/>
    <cellStyle name="Normal 11 13 9 2 4 2" xfId="2589" xr:uid="{00000000-0005-0000-0000-000048020000}"/>
    <cellStyle name="Normal 11 13 9 2 4 3" xfId="2637" xr:uid="{00000000-0005-0000-0000-000049020000}"/>
    <cellStyle name="Normal 11 13 9 2 5" xfId="2620" xr:uid="{00000000-0005-0000-0000-00004A020000}"/>
    <cellStyle name="Normal 11 13 9 2 5 2" xfId="2642" xr:uid="{00000000-0005-0000-0000-00004B020000}"/>
    <cellStyle name="Normal 11 13 9 3" xfId="556" xr:uid="{00000000-0005-0000-0000-00004C020000}"/>
    <cellStyle name="Normal 11 14" xfId="557" xr:uid="{00000000-0005-0000-0000-00004D020000}"/>
    <cellStyle name="Normal 11 14 2" xfId="558" xr:uid="{00000000-0005-0000-0000-00004E020000}"/>
    <cellStyle name="Normal 11 14 2 2" xfId="559" xr:uid="{00000000-0005-0000-0000-00004F020000}"/>
    <cellStyle name="Normal 11 14 2 2 2" xfId="560" xr:uid="{00000000-0005-0000-0000-000050020000}"/>
    <cellStyle name="Normal 11 14 2 2 2 2" xfId="561" xr:uid="{00000000-0005-0000-0000-000051020000}"/>
    <cellStyle name="Normal 11 14 2 2 3" xfId="562" xr:uid="{00000000-0005-0000-0000-000052020000}"/>
    <cellStyle name="Normal 11 14 2 3" xfId="563" xr:uid="{00000000-0005-0000-0000-000053020000}"/>
    <cellStyle name="Normal 11 14 2 3 2" xfId="564" xr:uid="{00000000-0005-0000-0000-000054020000}"/>
    <cellStyle name="Normal 11 14 2 4" xfId="565" xr:uid="{00000000-0005-0000-0000-000055020000}"/>
    <cellStyle name="Normal 11 14 3" xfId="566" xr:uid="{00000000-0005-0000-0000-000056020000}"/>
    <cellStyle name="Normal 11 14 3 2" xfId="567" xr:uid="{00000000-0005-0000-0000-000057020000}"/>
    <cellStyle name="Normal 11 14 3 2 2" xfId="568" xr:uid="{00000000-0005-0000-0000-000058020000}"/>
    <cellStyle name="Normal 11 14 3 3" xfId="569" xr:uid="{00000000-0005-0000-0000-000059020000}"/>
    <cellStyle name="Normal 11 14 4" xfId="570" xr:uid="{00000000-0005-0000-0000-00005A020000}"/>
    <cellStyle name="Normal 11 14 4 2" xfId="571" xr:uid="{00000000-0005-0000-0000-00005B020000}"/>
    <cellStyle name="Normal 11 14 5" xfId="572" xr:uid="{00000000-0005-0000-0000-00005C020000}"/>
    <cellStyle name="Normal 11 15" xfId="573" xr:uid="{00000000-0005-0000-0000-00005D020000}"/>
    <cellStyle name="Normal 11 15 2" xfId="574" xr:uid="{00000000-0005-0000-0000-00005E020000}"/>
    <cellStyle name="Normal 11 15 2 2" xfId="575" xr:uid="{00000000-0005-0000-0000-00005F020000}"/>
    <cellStyle name="Normal 11 15 2 2 2" xfId="576" xr:uid="{00000000-0005-0000-0000-000060020000}"/>
    <cellStyle name="Normal 11 15 2 3" xfId="577" xr:uid="{00000000-0005-0000-0000-000061020000}"/>
    <cellStyle name="Normal 11 15 3" xfId="578" xr:uid="{00000000-0005-0000-0000-000062020000}"/>
    <cellStyle name="Normal 11 15 3 2" xfId="579" xr:uid="{00000000-0005-0000-0000-000063020000}"/>
    <cellStyle name="Normal 11 15 4" xfId="580" xr:uid="{00000000-0005-0000-0000-000064020000}"/>
    <cellStyle name="Normal 11 16" xfId="581" xr:uid="{00000000-0005-0000-0000-000065020000}"/>
    <cellStyle name="Normal 11 16 2" xfId="582" xr:uid="{00000000-0005-0000-0000-000066020000}"/>
    <cellStyle name="Normal 11 16 2 2" xfId="583" xr:uid="{00000000-0005-0000-0000-000067020000}"/>
    <cellStyle name="Normal 11 16 3" xfId="584" xr:uid="{00000000-0005-0000-0000-000068020000}"/>
    <cellStyle name="Normal 11 17" xfId="585" xr:uid="{00000000-0005-0000-0000-000069020000}"/>
    <cellStyle name="Normal 11 17 2" xfId="586" xr:uid="{00000000-0005-0000-0000-00006A020000}"/>
    <cellStyle name="Normal 11 18" xfId="587" xr:uid="{00000000-0005-0000-0000-00006B020000}"/>
    <cellStyle name="Normal 11 2" xfId="588" xr:uid="{00000000-0005-0000-0000-00006C020000}"/>
    <cellStyle name="Normal 11 2 10" xfId="589" xr:uid="{00000000-0005-0000-0000-00006D020000}"/>
    <cellStyle name="Normal 11 2 2" xfId="590" xr:uid="{00000000-0005-0000-0000-00006E020000}"/>
    <cellStyle name="Normal 11 2 2 2" xfId="591" xr:uid="{00000000-0005-0000-0000-00006F020000}"/>
    <cellStyle name="Normal 11 2 2 2 2" xfId="592" xr:uid="{00000000-0005-0000-0000-000070020000}"/>
    <cellStyle name="Normal 11 2 2 2 2 2" xfId="593" xr:uid="{00000000-0005-0000-0000-000071020000}"/>
    <cellStyle name="Normal 11 2 2 2 2 2 2" xfId="594" xr:uid="{00000000-0005-0000-0000-000072020000}"/>
    <cellStyle name="Normal 11 2 2 2 2 3" xfId="595" xr:uid="{00000000-0005-0000-0000-000073020000}"/>
    <cellStyle name="Normal 11 2 2 2 3" xfId="596" xr:uid="{00000000-0005-0000-0000-000074020000}"/>
    <cellStyle name="Normal 11 2 2 2 3 2" xfId="597" xr:uid="{00000000-0005-0000-0000-000075020000}"/>
    <cellStyle name="Normal 11 2 2 2 4" xfId="598" xr:uid="{00000000-0005-0000-0000-000076020000}"/>
    <cellStyle name="Normal 11 2 2 3" xfId="599" xr:uid="{00000000-0005-0000-0000-000077020000}"/>
    <cellStyle name="Normal 11 2 2 3 2" xfId="600" xr:uid="{00000000-0005-0000-0000-000078020000}"/>
    <cellStyle name="Normal 11 2 2 3 2 2" xfId="601" xr:uid="{00000000-0005-0000-0000-000079020000}"/>
    <cellStyle name="Normal 11 2 2 3 3" xfId="602" xr:uid="{00000000-0005-0000-0000-00007A020000}"/>
    <cellStyle name="Normal 11 2 2 4" xfId="603" xr:uid="{00000000-0005-0000-0000-00007B020000}"/>
    <cellStyle name="Normal 11 2 2 4 2" xfId="604" xr:uid="{00000000-0005-0000-0000-00007C020000}"/>
    <cellStyle name="Normal 11 2 2 5" xfId="605" xr:uid="{00000000-0005-0000-0000-00007D020000}"/>
    <cellStyle name="Normal 11 2 3" xfId="606" xr:uid="{00000000-0005-0000-0000-00007E020000}"/>
    <cellStyle name="Normal 11 2 3 2" xfId="607" xr:uid="{00000000-0005-0000-0000-00007F020000}"/>
    <cellStyle name="Normal 11 2 3 2 2" xfId="608" xr:uid="{00000000-0005-0000-0000-000080020000}"/>
    <cellStyle name="Normal 11 2 3 2 2 2" xfId="609" xr:uid="{00000000-0005-0000-0000-000081020000}"/>
    <cellStyle name="Normal 11 2 3 2 2 2 2" xfId="610" xr:uid="{00000000-0005-0000-0000-000082020000}"/>
    <cellStyle name="Normal 11 2 3 2 2 3" xfId="611" xr:uid="{00000000-0005-0000-0000-000083020000}"/>
    <cellStyle name="Normal 11 2 3 2 3" xfId="612" xr:uid="{00000000-0005-0000-0000-000084020000}"/>
    <cellStyle name="Normal 11 2 3 2 3 2" xfId="613" xr:uid="{00000000-0005-0000-0000-000085020000}"/>
    <cellStyle name="Normal 11 2 3 2 4" xfId="614" xr:uid="{00000000-0005-0000-0000-000086020000}"/>
    <cellStyle name="Normal 11 2 3 3" xfId="615" xr:uid="{00000000-0005-0000-0000-000087020000}"/>
    <cellStyle name="Normal 11 2 3 3 2" xfId="616" xr:uid="{00000000-0005-0000-0000-000088020000}"/>
    <cellStyle name="Normal 11 2 3 3 2 2" xfId="617" xr:uid="{00000000-0005-0000-0000-000089020000}"/>
    <cellStyle name="Normal 11 2 3 3 3" xfId="618" xr:uid="{00000000-0005-0000-0000-00008A020000}"/>
    <cellStyle name="Normal 11 2 3 4" xfId="619" xr:uid="{00000000-0005-0000-0000-00008B020000}"/>
    <cellStyle name="Normal 11 2 3 4 2" xfId="620" xr:uid="{00000000-0005-0000-0000-00008C020000}"/>
    <cellStyle name="Normal 11 2 3 5" xfId="621" xr:uid="{00000000-0005-0000-0000-00008D020000}"/>
    <cellStyle name="Normal 11 2 4" xfId="622" xr:uid="{00000000-0005-0000-0000-00008E020000}"/>
    <cellStyle name="Normal 11 2 4 2" xfId="623" xr:uid="{00000000-0005-0000-0000-00008F020000}"/>
    <cellStyle name="Normal 11 2 4 2 2" xfId="624" xr:uid="{00000000-0005-0000-0000-000090020000}"/>
    <cellStyle name="Normal 11 2 4 2 2 2" xfId="625" xr:uid="{00000000-0005-0000-0000-000091020000}"/>
    <cellStyle name="Normal 11 2 4 2 2 2 2" xfId="626" xr:uid="{00000000-0005-0000-0000-000092020000}"/>
    <cellStyle name="Normal 11 2 4 2 2 3" xfId="627" xr:uid="{00000000-0005-0000-0000-000093020000}"/>
    <cellStyle name="Normal 11 2 4 2 3" xfId="628" xr:uid="{00000000-0005-0000-0000-000094020000}"/>
    <cellStyle name="Normal 11 2 4 2 3 2" xfId="629" xr:uid="{00000000-0005-0000-0000-000095020000}"/>
    <cellStyle name="Normal 11 2 4 2 4" xfId="630" xr:uid="{00000000-0005-0000-0000-000096020000}"/>
    <cellStyle name="Normal 11 2 4 3" xfId="631" xr:uid="{00000000-0005-0000-0000-000097020000}"/>
    <cellStyle name="Normal 11 2 4 3 2" xfId="632" xr:uid="{00000000-0005-0000-0000-000098020000}"/>
    <cellStyle name="Normal 11 2 4 3 2 2" xfId="633" xr:uid="{00000000-0005-0000-0000-000099020000}"/>
    <cellStyle name="Normal 11 2 4 3 3" xfId="634" xr:uid="{00000000-0005-0000-0000-00009A020000}"/>
    <cellStyle name="Normal 11 2 4 4" xfId="635" xr:uid="{00000000-0005-0000-0000-00009B020000}"/>
    <cellStyle name="Normal 11 2 4 4 2" xfId="636" xr:uid="{00000000-0005-0000-0000-00009C020000}"/>
    <cellStyle name="Normal 11 2 4 5" xfId="637" xr:uid="{00000000-0005-0000-0000-00009D020000}"/>
    <cellStyle name="Normal 11 2 5" xfId="638" xr:uid="{00000000-0005-0000-0000-00009E020000}"/>
    <cellStyle name="Normal 11 2 5 2" xfId="639" xr:uid="{00000000-0005-0000-0000-00009F020000}"/>
    <cellStyle name="Normal 11 2 5 2 2" xfId="640" xr:uid="{00000000-0005-0000-0000-0000A0020000}"/>
    <cellStyle name="Normal 11 2 5 2 2 2" xfId="641" xr:uid="{00000000-0005-0000-0000-0000A1020000}"/>
    <cellStyle name="Normal 11 2 5 2 2 2 2" xfId="642" xr:uid="{00000000-0005-0000-0000-0000A2020000}"/>
    <cellStyle name="Normal 11 2 5 2 2 3" xfId="643" xr:uid="{00000000-0005-0000-0000-0000A3020000}"/>
    <cellStyle name="Normal 11 2 5 2 3" xfId="644" xr:uid="{00000000-0005-0000-0000-0000A4020000}"/>
    <cellStyle name="Normal 11 2 5 2 3 2" xfId="645" xr:uid="{00000000-0005-0000-0000-0000A5020000}"/>
    <cellStyle name="Normal 11 2 5 2 4" xfId="646" xr:uid="{00000000-0005-0000-0000-0000A6020000}"/>
    <cellStyle name="Normal 11 2 5 3" xfId="647" xr:uid="{00000000-0005-0000-0000-0000A7020000}"/>
    <cellStyle name="Normal 11 2 5 3 2" xfId="648" xr:uid="{00000000-0005-0000-0000-0000A8020000}"/>
    <cellStyle name="Normal 11 2 5 3 2 2" xfId="649" xr:uid="{00000000-0005-0000-0000-0000A9020000}"/>
    <cellStyle name="Normal 11 2 5 3 3" xfId="650" xr:uid="{00000000-0005-0000-0000-0000AA020000}"/>
    <cellStyle name="Normal 11 2 5 4" xfId="651" xr:uid="{00000000-0005-0000-0000-0000AB020000}"/>
    <cellStyle name="Normal 11 2 5 4 2" xfId="652" xr:uid="{00000000-0005-0000-0000-0000AC020000}"/>
    <cellStyle name="Normal 11 2 5 5" xfId="653" xr:uid="{00000000-0005-0000-0000-0000AD020000}"/>
    <cellStyle name="Normal 11 2 6" xfId="654" xr:uid="{00000000-0005-0000-0000-0000AE020000}"/>
    <cellStyle name="Normal 11 2 6 2" xfId="655" xr:uid="{00000000-0005-0000-0000-0000AF020000}"/>
    <cellStyle name="Normal 11 2 6 2 2" xfId="656" xr:uid="{00000000-0005-0000-0000-0000B0020000}"/>
    <cellStyle name="Normal 11 2 6 2 2 2" xfId="657" xr:uid="{00000000-0005-0000-0000-0000B1020000}"/>
    <cellStyle name="Normal 11 2 6 2 2 2 2" xfId="658" xr:uid="{00000000-0005-0000-0000-0000B2020000}"/>
    <cellStyle name="Normal 11 2 6 2 2 3" xfId="659" xr:uid="{00000000-0005-0000-0000-0000B3020000}"/>
    <cellStyle name="Normal 11 2 6 2 3" xfId="660" xr:uid="{00000000-0005-0000-0000-0000B4020000}"/>
    <cellStyle name="Normal 11 2 6 2 3 2" xfId="661" xr:uid="{00000000-0005-0000-0000-0000B5020000}"/>
    <cellStyle name="Normal 11 2 6 2 4" xfId="662" xr:uid="{00000000-0005-0000-0000-0000B6020000}"/>
    <cellStyle name="Normal 11 2 6 3" xfId="663" xr:uid="{00000000-0005-0000-0000-0000B7020000}"/>
    <cellStyle name="Normal 11 2 6 3 2" xfId="664" xr:uid="{00000000-0005-0000-0000-0000B8020000}"/>
    <cellStyle name="Normal 11 2 6 3 2 2" xfId="665" xr:uid="{00000000-0005-0000-0000-0000B9020000}"/>
    <cellStyle name="Normal 11 2 6 3 3" xfId="666" xr:uid="{00000000-0005-0000-0000-0000BA020000}"/>
    <cellStyle name="Normal 11 2 6 4" xfId="667" xr:uid="{00000000-0005-0000-0000-0000BB020000}"/>
    <cellStyle name="Normal 11 2 6 4 2" xfId="668" xr:uid="{00000000-0005-0000-0000-0000BC020000}"/>
    <cellStyle name="Normal 11 2 6 5" xfId="669" xr:uid="{00000000-0005-0000-0000-0000BD020000}"/>
    <cellStyle name="Normal 11 2 7" xfId="670" xr:uid="{00000000-0005-0000-0000-0000BE020000}"/>
    <cellStyle name="Normal 11 2 7 2" xfId="671" xr:uid="{00000000-0005-0000-0000-0000BF020000}"/>
    <cellStyle name="Normal 11 2 7 2 2" xfId="672" xr:uid="{00000000-0005-0000-0000-0000C0020000}"/>
    <cellStyle name="Normal 11 2 7 2 2 2" xfId="673" xr:uid="{00000000-0005-0000-0000-0000C1020000}"/>
    <cellStyle name="Normal 11 2 7 2 3" xfId="674" xr:uid="{00000000-0005-0000-0000-0000C2020000}"/>
    <cellStyle name="Normal 11 2 7 3" xfId="675" xr:uid="{00000000-0005-0000-0000-0000C3020000}"/>
    <cellStyle name="Normal 11 2 7 3 2" xfId="676" xr:uid="{00000000-0005-0000-0000-0000C4020000}"/>
    <cellStyle name="Normal 11 2 7 4" xfId="677" xr:uid="{00000000-0005-0000-0000-0000C5020000}"/>
    <cellStyle name="Normal 11 2 8" xfId="678" xr:uid="{00000000-0005-0000-0000-0000C6020000}"/>
    <cellStyle name="Normal 11 2 8 2" xfId="679" xr:uid="{00000000-0005-0000-0000-0000C7020000}"/>
    <cellStyle name="Normal 11 2 8 2 2" xfId="680" xr:uid="{00000000-0005-0000-0000-0000C8020000}"/>
    <cellStyle name="Normal 11 2 8 3" xfId="681" xr:uid="{00000000-0005-0000-0000-0000C9020000}"/>
    <cellStyle name="Normal 11 2 9" xfId="682" xr:uid="{00000000-0005-0000-0000-0000CA020000}"/>
    <cellStyle name="Normal 11 2 9 2" xfId="683" xr:uid="{00000000-0005-0000-0000-0000CB020000}"/>
    <cellStyle name="Normal 11 3" xfId="684" xr:uid="{00000000-0005-0000-0000-0000CC020000}"/>
    <cellStyle name="Normal 11 3 10" xfId="685" xr:uid="{00000000-0005-0000-0000-0000CD020000}"/>
    <cellStyle name="Normal 11 3 2" xfId="686" xr:uid="{00000000-0005-0000-0000-0000CE020000}"/>
    <cellStyle name="Normal 11 3 2 2" xfId="687" xr:uid="{00000000-0005-0000-0000-0000CF020000}"/>
    <cellStyle name="Normal 11 3 2 2 2" xfId="688" xr:uid="{00000000-0005-0000-0000-0000D0020000}"/>
    <cellStyle name="Normal 11 3 2 2 2 2" xfId="689" xr:uid="{00000000-0005-0000-0000-0000D1020000}"/>
    <cellStyle name="Normal 11 3 2 2 2 2 2" xfId="690" xr:uid="{00000000-0005-0000-0000-0000D2020000}"/>
    <cellStyle name="Normal 11 3 2 2 2 3" xfId="691" xr:uid="{00000000-0005-0000-0000-0000D3020000}"/>
    <cellStyle name="Normal 11 3 2 2 3" xfId="692" xr:uid="{00000000-0005-0000-0000-0000D4020000}"/>
    <cellStyle name="Normal 11 3 2 2 3 2" xfId="693" xr:uid="{00000000-0005-0000-0000-0000D5020000}"/>
    <cellStyle name="Normal 11 3 2 2 4" xfId="694" xr:uid="{00000000-0005-0000-0000-0000D6020000}"/>
    <cellStyle name="Normal 11 3 2 3" xfId="695" xr:uid="{00000000-0005-0000-0000-0000D7020000}"/>
    <cellStyle name="Normal 11 3 2 3 2" xfId="696" xr:uid="{00000000-0005-0000-0000-0000D8020000}"/>
    <cellStyle name="Normal 11 3 2 3 2 2" xfId="697" xr:uid="{00000000-0005-0000-0000-0000D9020000}"/>
    <cellStyle name="Normal 11 3 2 3 3" xfId="698" xr:uid="{00000000-0005-0000-0000-0000DA020000}"/>
    <cellStyle name="Normal 11 3 2 4" xfId="699" xr:uid="{00000000-0005-0000-0000-0000DB020000}"/>
    <cellStyle name="Normal 11 3 2 4 2" xfId="700" xr:uid="{00000000-0005-0000-0000-0000DC020000}"/>
    <cellStyle name="Normal 11 3 2 5" xfId="701" xr:uid="{00000000-0005-0000-0000-0000DD020000}"/>
    <cellStyle name="Normal 11 3 3" xfId="702" xr:uid="{00000000-0005-0000-0000-0000DE020000}"/>
    <cellStyle name="Normal 11 3 3 2" xfId="703" xr:uid="{00000000-0005-0000-0000-0000DF020000}"/>
    <cellStyle name="Normal 11 3 3 2 2" xfId="704" xr:uid="{00000000-0005-0000-0000-0000E0020000}"/>
    <cellStyle name="Normal 11 3 3 2 2 2" xfId="705" xr:uid="{00000000-0005-0000-0000-0000E1020000}"/>
    <cellStyle name="Normal 11 3 3 2 2 2 2" xfId="706" xr:uid="{00000000-0005-0000-0000-0000E2020000}"/>
    <cellStyle name="Normal 11 3 3 2 2 3" xfId="707" xr:uid="{00000000-0005-0000-0000-0000E3020000}"/>
    <cellStyle name="Normal 11 3 3 2 3" xfId="708" xr:uid="{00000000-0005-0000-0000-0000E4020000}"/>
    <cellStyle name="Normal 11 3 3 2 3 2" xfId="709" xr:uid="{00000000-0005-0000-0000-0000E5020000}"/>
    <cellStyle name="Normal 11 3 3 2 4" xfId="710" xr:uid="{00000000-0005-0000-0000-0000E6020000}"/>
    <cellStyle name="Normal 11 3 3 3" xfId="711" xr:uid="{00000000-0005-0000-0000-0000E7020000}"/>
    <cellStyle name="Normal 11 3 3 3 2" xfId="712" xr:uid="{00000000-0005-0000-0000-0000E8020000}"/>
    <cellStyle name="Normal 11 3 3 3 2 2" xfId="713" xr:uid="{00000000-0005-0000-0000-0000E9020000}"/>
    <cellStyle name="Normal 11 3 3 3 3" xfId="714" xr:uid="{00000000-0005-0000-0000-0000EA020000}"/>
    <cellStyle name="Normal 11 3 3 4" xfId="715" xr:uid="{00000000-0005-0000-0000-0000EB020000}"/>
    <cellStyle name="Normal 11 3 3 4 2" xfId="716" xr:uid="{00000000-0005-0000-0000-0000EC020000}"/>
    <cellStyle name="Normal 11 3 3 5" xfId="717" xr:uid="{00000000-0005-0000-0000-0000ED020000}"/>
    <cellStyle name="Normal 11 3 4" xfId="718" xr:uid="{00000000-0005-0000-0000-0000EE020000}"/>
    <cellStyle name="Normal 11 3 4 2" xfId="719" xr:uid="{00000000-0005-0000-0000-0000EF020000}"/>
    <cellStyle name="Normal 11 3 4 2 2" xfId="720" xr:uid="{00000000-0005-0000-0000-0000F0020000}"/>
    <cellStyle name="Normal 11 3 4 2 2 2" xfId="721" xr:uid="{00000000-0005-0000-0000-0000F1020000}"/>
    <cellStyle name="Normal 11 3 4 2 2 2 2" xfId="722" xr:uid="{00000000-0005-0000-0000-0000F2020000}"/>
    <cellStyle name="Normal 11 3 4 2 2 3" xfId="723" xr:uid="{00000000-0005-0000-0000-0000F3020000}"/>
    <cellStyle name="Normal 11 3 4 2 3" xfId="724" xr:uid="{00000000-0005-0000-0000-0000F4020000}"/>
    <cellStyle name="Normal 11 3 4 2 3 2" xfId="725" xr:uid="{00000000-0005-0000-0000-0000F5020000}"/>
    <cellStyle name="Normal 11 3 4 2 4" xfId="726" xr:uid="{00000000-0005-0000-0000-0000F6020000}"/>
    <cellStyle name="Normal 11 3 4 3" xfId="727" xr:uid="{00000000-0005-0000-0000-0000F7020000}"/>
    <cellStyle name="Normal 11 3 4 3 2" xfId="728" xr:uid="{00000000-0005-0000-0000-0000F8020000}"/>
    <cellStyle name="Normal 11 3 4 3 2 2" xfId="729" xr:uid="{00000000-0005-0000-0000-0000F9020000}"/>
    <cellStyle name="Normal 11 3 4 3 3" xfId="730" xr:uid="{00000000-0005-0000-0000-0000FA020000}"/>
    <cellStyle name="Normal 11 3 4 4" xfId="731" xr:uid="{00000000-0005-0000-0000-0000FB020000}"/>
    <cellStyle name="Normal 11 3 4 4 2" xfId="732" xr:uid="{00000000-0005-0000-0000-0000FC020000}"/>
    <cellStyle name="Normal 11 3 4 5" xfId="733" xr:uid="{00000000-0005-0000-0000-0000FD020000}"/>
    <cellStyle name="Normal 11 3 5" xfId="734" xr:uid="{00000000-0005-0000-0000-0000FE020000}"/>
    <cellStyle name="Normal 11 3 5 2" xfId="735" xr:uid="{00000000-0005-0000-0000-0000FF020000}"/>
    <cellStyle name="Normal 11 3 5 2 2" xfId="736" xr:uid="{00000000-0005-0000-0000-000000030000}"/>
    <cellStyle name="Normal 11 3 5 2 2 2" xfId="737" xr:uid="{00000000-0005-0000-0000-000001030000}"/>
    <cellStyle name="Normal 11 3 5 2 2 2 2" xfId="738" xr:uid="{00000000-0005-0000-0000-000002030000}"/>
    <cellStyle name="Normal 11 3 5 2 2 3" xfId="739" xr:uid="{00000000-0005-0000-0000-000003030000}"/>
    <cellStyle name="Normal 11 3 5 2 3" xfId="740" xr:uid="{00000000-0005-0000-0000-000004030000}"/>
    <cellStyle name="Normal 11 3 5 2 3 2" xfId="741" xr:uid="{00000000-0005-0000-0000-000005030000}"/>
    <cellStyle name="Normal 11 3 5 2 4" xfId="742" xr:uid="{00000000-0005-0000-0000-000006030000}"/>
    <cellStyle name="Normal 11 3 5 3" xfId="743" xr:uid="{00000000-0005-0000-0000-000007030000}"/>
    <cellStyle name="Normal 11 3 5 3 2" xfId="744" xr:uid="{00000000-0005-0000-0000-000008030000}"/>
    <cellStyle name="Normal 11 3 5 3 2 2" xfId="745" xr:uid="{00000000-0005-0000-0000-000009030000}"/>
    <cellStyle name="Normal 11 3 5 3 3" xfId="746" xr:uid="{00000000-0005-0000-0000-00000A030000}"/>
    <cellStyle name="Normal 11 3 5 4" xfId="747" xr:uid="{00000000-0005-0000-0000-00000B030000}"/>
    <cellStyle name="Normal 11 3 5 4 2" xfId="748" xr:uid="{00000000-0005-0000-0000-00000C030000}"/>
    <cellStyle name="Normal 11 3 5 5" xfId="749" xr:uid="{00000000-0005-0000-0000-00000D030000}"/>
    <cellStyle name="Normal 11 3 6" xfId="750" xr:uid="{00000000-0005-0000-0000-00000E030000}"/>
    <cellStyle name="Normal 11 3 6 2" xfId="751" xr:uid="{00000000-0005-0000-0000-00000F030000}"/>
    <cellStyle name="Normal 11 3 6 2 2" xfId="752" xr:uid="{00000000-0005-0000-0000-000010030000}"/>
    <cellStyle name="Normal 11 3 6 2 2 2" xfId="753" xr:uid="{00000000-0005-0000-0000-000011030000}"/>
    <cellStyle name="Normal 11 3 6 2 2 2 2" xfId="754" xr:uid="{00000000-0005-0000-0000-000012030000}"/>
    <cellStyle name="Normal 11 3 6 2 2 3" xfId="755" xr:uid="{00000000-0005-0000-0000-000013030000}"/>
    <cellStyle name="Normal 11 3 6 2 3" xfId="756" xr:uid="{00000000-0005-0000-0000-000014030000}"/>
    <cellStyle name="Normal 11 3 6 2 3 2" xfId="757" xr:uid="{00000000-0005-0000-0000-000015030000}"/>
    <cellStyle name="Normal 11 3 6 2 4" xfId="758" xr:uid="{00000000-0005-0000-0000-000016030000}"/>
    <cellStyle name="Normal 11 3 6 3" xfId="759" xr:uid="{00000000-0005-0000-0000-000017030000}"/>
    <cellStyle name="Normal 11 3 6 3 2" xfId="760" xr:uid="{00000000-0005-0000-0000-000018030000}"/>
    <cellStyle name="Normal 11 3 6 3 2 2" xfId="761" xr:uid="{00000000-0005-0000-0000-000019030000}"/>
    <cellStyle name="Normal 11 3 6 3 3" xfId="762" xr:uid="{00000000-0005-0000-0000-00001A030000}"/>
    <cellStyle name="Normal 11 3 6 4" xfId="763" xr:uid="{00000000-0005-0000-0000-00001B030000}"/>
    <cellStyle name="Normal 11 3 6 4 2" xfId="764" xr:uid="{00000000-0005-0000-0000-00001C030000}"/>
    <cellStyle name="Normal 11 3 6 5" xfId="765" xr:uid="{00000000-0005-0000-0000-00001D030000}"/>
    <cellStyle name="Normal 11 3 7" xfId="766" xr:uid="{00000000-0005-0000-0000-00001E030000}"/>
    <cellStyle name="Normal 11 3 7 2" xfId="767" xr:uid="{00000000-0005-0000-0000-00001F030000}"/>
    <cellStyle name="Normal 11 3 7 2 2" xfId="768" xr:uid="{00000000-0005-0000-0000-000020030000}"/>
    <cellStyle name="Normal 11 3 7 2 2 2" xfId="769" xr:uid="{00000000-0005-0000-0000-000021030000}"/>
    <cellStyle name="Normal 11 3 7 2 3" xfId="770" xr:uid="{00000000-0005-0000-0000-000022030000}"/>
    <cellStyle name="Normal 11 3 7 3" xfId="771" xr:uid="{00000000-0005-0000-0000-000023030000}"/>
    <cellStyle name="Normal 11 3 7 3 2" xfId="772" xr:uid="{00000000-0005-0000-0000-000024030000}"/>
    <cellStyle name="Normal 11 3 7 4" xfId="773" xr:uid="{00000000-0005-0000-0000-000025030000}"/>
    <cellStyle name="Normal 11 3 8" xfId="774" xr:uid="{00000000-0005-0000-0000-000026030000}"/>
    <cellStyle name="Normal 11 3 8 2" xfId="775" xr:uid="{00000000-0005-0000-0000-000027030000}"/>
    <cellStyle name="Normal 11 3 8 2 2" xfId="776" xr:uid="{00000000-0005-0000-0000-000028030000}"/>
    <cellStyle name="Normal 11 3 8 3" xfId="777" xr:uid="{00000000-0005-0000-0000-000029030000}"/>
    <cellStyle name="Normal 11 3 9" xfId="778" xr:uid="{00000000-0005-0000-0000-00002A030000}"/>
    <cellStyle name="Normal 11 3 9 2" xfId="779" xr:uid="{00000000-0005-0000-0000-00002B030000}"/>
    <cellStyle name="Normal 11 4" xfId="780" xr:uid="{00000000-0005-0000-0000-00002C030000}"/>
    <cellStyle name="Normal 11 4 10" xfId="781" xr:uid="{00000000-0005-0000-0000-00002D030000}"/>
    <cellStyle name="Normal 11 4 10 2" xfId="782" xr:uid="{00000000-0005-0000-0000-00002E030000}"/>
    <cellStyle name="Normal 11 4 10 2 2" xfId="783" xr:uid="{00000000-0005-0000-0000-00002F030000}"/>
    <cellStyle name="Normal 11 4 10 3" xfId="784" xr:uid="{00000000-0005-0000-0000-000030030000}"/>
    <cellStyle name="Normal 11 4 11" xfId="785" xr:uid="{00000000-0005-0000-0000-000031030000}"/>
    <cellStyle name="Normal 11 4 11 2" xfId="786" xr:uid="{00000000-0005-0000-0000-000032030000}"/>
    <cellStyle name="Normal 11 4 12" xfId="787" xr:uid="{00000000-0005-0000-0000-000033030000}"/>
    <cellStyle name="Normal 11 4 2" xfId="788" xr:uid="{00000000-0005-0000-0000-000034030000}"/>
    <cellStyle name="Normal 11 4 2 2" xfId="789" xr:uid="{00000000-0005-0000-0000-000035030000}"/>
    <cellStyle name="Normal 11 4 2 2 2" xfId="790" xr:uid="{00000000-0005-0000-0000-000036030000}"/>
    <cellStyle name="Normal 11 4 2 2 2 2" xfId="791" xr:uid="{00000000-0005-0000-0000-000037030000}"/>
    <cellStyle name="Normal 11 4 2 2 2 2 2" xfId="792" xr:uid="{00000000-0005-0000-0000-000038030000}"/>
    <cellStyle name="Normal 11 4 2 2 2 3" xfId="793" xr:uid="{00000000-0005-0000-0000-000039030000}"/>
    <cellStyle name="Normal 11 4 2 2 3" xfId="794" xr:uid="{00000000-0005-0000-0000-00003A030000}"/>
    <cellStyle name="Normal 11 4 2 2 3 2" xfId="795" xr:uid="{00000000-0005-0000-0000-00003B030000}"/>
    <cellStyle name="Normal 11 4 2 2 4" xfId="796" xr:uid="{00000000-0005-0000-0000-00003C030000}"/>
    <cellStyle name="Normal 11 4 2 3" xfId="797" xr:uid="{00000000-0005-0000-0000-00003D030000}"/>
    <cellStyle name="Normal 11 4 2 3 2" xfId="798" xr:uid="{00000000-0005-0000-0000-00003E030000}"/>
    <cellStyle name="Normal 11 4 2 3 2 2" xfId="799" xr:uid="{00000000-0005-0000-0000-00003F030000}"/>
    <cellStyle name="Normal 11 4 2 3 3" xfId="800" xr:uid="{00000000-0005-0000-0000-000040030000}"/>
    <cellStyle name="Normal 11 4 2 4" xfId="801" xr:uid="{00000000-0005-0000-0000-000041030000}"/>
    <cellStyle name="Normal 11 4 2 4 2" xfId="802" xr:uid="{00000000-0005-0000-0000-000042030000}"/>
    <cellStyle name="Normal 11 4 2 5" xfId="803" xr:uid="{00000000-0005-0000-0000-000043030000}"/>
    <cellStyle name="Normal 11 4 3" xfId="804" xr:uid="{00000000-0005-0000-0000-000044030000}"/>
    <cellStyle name="Normal 11 4 3 2" xfId="805" xr:uid="{00000000-0005-0000-0000-000045030000}"/>
    <cellStyle name="Normal 11 4 3 2 2" xfId="806" xr:uid="{00000000-0005-0000-0000-000046030000}"/>
    <cellStyle name="Normal 11 4 3 2 2 2" xfId="807" xr:uid="{00000000-0005-0000-0000-000047030000}"/>
    <cellStyle name="Normal 11 4 3 2 2 2 2" xfId="808" xr:uid="{00000000-0005-0000-0000-000048030000}"/>
    <cellStyle name="Normal 11 4 3 2 2 3" xfId="809" xr:uid="{00000000-0005-0000-0000-000049030000}"/>
    <cellStyle name="Normal 11 4 3 2 3" xfId="810" xr:uid="{00000000-0005-0000-0000-00004A030000}"/>
    <cellStyle name="Normal 11 4 3 2 3 2" xfId="811" xr:uid="{00000000-0005-0000-0000-00004B030000}"/>
    <cellStyle name="Normal 11 4 3 2 4" xfId="812" xr:uid="{00000000-0005-0000-0000-00004C030000}"/>
    <cellStyle name="Normal 11 4 3 3" xfId="813" xr:uid="{00000000-0005-0000-0000-00004D030000}"/>
    <cellStyle name="Normal 11 4 3 3 2" xfId="814" xr:uid="{00000000-0005-0000-0000-00004E030000}"/>
    <cellStyle name="Normal 11 4 3 3 2 2" xfId="815" xr:uid="{00000000-0005-0000-0000-00004F030000}"/>
    <cellStyle name="Normal 11 4 3 3 3" xfId="816" xr:uid="{00000000-0005-0000-0000-000050030000}"/>
    <cellStyle name="Normal 11 4 3 4" xfId="817" xr:uid="{00000000-0005-0000-0000-000051030000}"/>
    <cellStyle name="Normal 11 4 3 4 2" xfId="818" xr:uid="{00000000-0005-0000-0000-000052030000}"/>
    <cellStyle name="Normal 11 4 3 5" xfId="819" xr:uid="{00000000-0005-0000-0000-000053030000}"/>
    <cellStyle name="Normal 11 4 4" xfId="820" xr:uid="{00000000-0005-0000-0000-000054030000}"/>
    <cellStyle name="Normal 11 4 4 2" xfId="821" xr:uid="{00000000-0005-0000-0000-000055030000}"/>
    <cellStyle name="Normal 11 4 4 2 2" xfId="822" xr:uid="{00000000-0005-0000-0000-000056030000}"/>
    <cellStyle name="Normal 11 4 4 2 2 2" xfId="823" xr:uid="{00000000-0005-0000-0000-000057030000}"/>
    <cellStyle name="Normal 11 4 4 2 2 2 2" xfId="824" xr:uid="{00000000-0005-0000-0000-000058030000}"/>
    <cellStyle name="Normal 11 4 4 2 2 3" xfId="825" xr:uid="{00000000-0005-0000-0000-000059030000}"/>
    <cellStyle name="Normal 11 4 4 2 3" xfId="826" xr:uid="{00000000-0005-0000-0000-00005A030000}"/>
    <cellStyle name="Normal 11 4 4 2 3 2" xfId="827" xr:uid="{00000000-0005-0000-0000-00005B030000}"/>
    <cellStyle name="Normal 11 4 4 2 4" xfId="828" xr:uid="{00000000-0005-0000-0000-00005C030000}"/>
    <cellStyle name="Normal 11 4 4 3" xfId="829" xr:uid="{00000000-0005-0000-0000-00005D030000}"/>
    <cellStyle name="Normal 11 4 4 3 2" xfId="830" xr:uid="{00000000-0005-0000-0000-00005E030000}"/>
    <cellStyle name="Normal 11 4 4 3 2 2" xfId="831" xr:uid="{00000000-0005-0000-0000-00005F030000}"/>
    <cellStyle name="Normal 11 4 4 3 3" xfId="832" xr:uid="{00000000-0005-0000-0000-000060030000}"/>
    <cellStyle name="Normal 11 4 4 4" xfId="833" xr:uid="{00000000-0005-0000-0000-000061030000}"/>
    <cellStyle name="Normal 11 4 4 4 2" xfId="834" xr:uid="{00000000-0005-0000-0000-000062030000}"/>
    <cellStyle name="Normal 11 4 4 5" xfId="835" xr:uid="{00000000-0005-0000-0000-000063030000}"/>
    <cellStyle name="Normal 11 4 5" xfId="836" xr:uid="{00000000-0005-0000-0000-000064030000}"/>
    <cellStyle name="Normal 11 4 5 2" xfId="837" xr:uid="{00000000-0005-0000-0000-000065030000}"/>
    <cellStyle name="Normal 11 4 5 2 2" xfId="838" xr:uid="{00000000-0005-0000-0000-000066030000}"/>
    <cellStyle name="Normal 11 4 5 2 2 2" xfId="839" xr:uid="{00000000-0005-0000-0000-000067030000}"/>
    <cellStyle name="Normal 11 4 5 2 2 2 2" xfId="840" xr:uid="{00000000-0005-0000-0000-000068030000}"/>
    <cellStyle name="Normal 11 4 5 2 2 3" xfId="841" xr:uid="{00000000-0005-0000-0000-000069030000}"/>
    <cellStyle name="Normal 11 4 5 2 3" xfId="842" xr:uid="{00000000-0005-0000-0000-00006A030000}"/>
    <cellStyle name="Normal 11 4 5 2 3 2" xfId="843" xr:uid="{00000000-0005-0000-0000-00006B030000}"/>
    <cellStyle name="Normal 11 4 5 2 4" xfId="844" xr:uid="{00000000-0005-0000-0000-00006C030000}"/>
    <cellStyle name="Normal 11 4 5 3" xfId="845" xr:uid="{00000000-0005-0000-0000-00006D030000}"/>
    <cellStyle name="Normal 11 4 5 3 2" xfId="846" xr:uid="{00000000-0005-0000-0000-00006E030000}"/>
    <cellStyle name="Normal 11 4 5 3 2 2" xfId="847" xr:uid="{00000000-0005-0000-0000-00006F030000}"/>
    <cellStyle name="Normal 11 4 5 3 3" xfId="848" xr:uid="{00000000-0005-0000-0000-000070030000}"/>
    <cellStyle name="Normal 11 4 5 4" xfId="849" xr:uid="{00000000-0005-0000-0000-000071030000}"/>
    <cellStyle name="Normal 11 4 5 4 2" xfId="850" xr:uid="{00000000-0005-0000-0000-000072030000}"/>
    <cellStyle name="Normal 11 4 5 5" xfId="851" xr:uid="{00000000-0005-0000-0000-000073030000}"/>
    <cellStyle name="Normal 11 4 6" xfId="852" xr:uid="{00000000-0005-0000-0000-000074030000}"/>
    <cellStyle name="Normal 11 4 6 2" xfId="853" xr:uid="{00000000-0005-0000-0000-000075030000}"/>
    <cellStyle name="Normal 11 4 6 2 2" xfId="854" xr:uid="{00000000-0005-0000-0000-000076030000}"/>
    <cellStyle name="Normal 11 4 6 2 2 2" xfId="855" xr:uid="{00000000-0005-0000-0000-000077030000}"/>
    <cellStyle name="Normal 11 4 6 2 2 2 2" xfId="856" xr:uid="{00000000-0005-0000-0000-000078030000}"/>
    <cellStyle name="Normal 11 4 6 2 2 3" xfId="857" xr:uid="{00000000-0005-0000-0000-000079030000}"/>
    <cellStyle name="Normal 11 4 6 2 3" xfId="858" xr:uid="{00000000-0005-0000-0000-00007A030000}"/>
    <cellStyle name="Normal 11 4 6 2 3 2" xfId="859" xr:uid="{00000000-0005-0000-0000-00007B030000}"/>
    <cellStyle name="Normal 11 4 6 2 4" xfId="860" xr:uid="{00000000-0005-0000-0000-00007C030000}"/>
    <cellStyle name="Normal 11 4 6 3" xfId="861" xr:uid="{00000000-0005-0000-0000-00007D030000}"/>
    <cellStyle name="Normal 11 4 6 3 2" xfId="862" xr:uid="{00000000-0005-0000-0000-00007E030000}"/>
    <cellStyle name="Normal 11 4 6 3 2 2" xfId="863" xr:uid="{00000000-0005-0000-0000-00007F030000}"/>
    <cellStyle name="Normal 11 4 6 3 3" xfId="864" xr:uid="{00000000-0005-0000-0000-000080030000}"/>
    <cellStyle name="Normal 11 4 6 4" xfId="865" xr:uid="{00000000-0005-0000-0000-000081030000}"/>
    <cellStyle name="Normal 11 4 6 4 2" xfId="866" xr:uid="{00000000-0005-0000-0000-000082030000}"/>
    <cellStyle name="Normal 11 4 6 5" xfId="867" xr:uid="{00000000-0005-0000-0000-000083030000}"/>
    <cellStyle name="Normal 11 4 7" xfId="868" xr:uid="{00000000-0005-0000-0000-000084030000}"/>
    <cellStyle name="Normal 11 4 7 2" xfId="869" xr:uid="{00000000-0005-0000-0000-000085030000}"/>
    <cellStyle name="Normal 11 4 7 2 2" xfId="870" xr:uid="{00000000-0005-0000-0000-000086030000}"/>
    <cellStyle name="Normal 11 4 7 2 2 2" xfId="871" xr:uid="{00000000-0005-0000-0000-000087030000}"/>
    <cellStyle name="Normal 11 4 7 2 2 2 2" xfId="872" xr:uid="{00000000-0005-0000-0000-000088030000}"/>
    <cellStyle name="Normal 11 4 7 2 2 3" xfId="873" xr:uid="{00000000-0005-0000-0000-000089030000}"/>
    <cellStyle name="Normal 11 4 7 2 3" xfId="874" xr:uid="{00000000-0005-0000-0000-00008A030000}"/>
    <cellStyle name="Normal 11 4 7 2 3 2" xfId="875" xr:uid="{00000000-0005-0000-0000-00008B030000}"/>
    <cellStyle name="Normal 11 4 7 2 4" xfId="876" xr:uid="{00000000-0005-0000-0000-00008C030000}"/>
    <cellStyle name="Normal 11 4 7 3" xfId="877" xr:uid="{00000000-0005-0000-0000-00008D030000}"/>
    <cellStyle name="Normal 11 4 7 3 2" xfId="878" xr:uid="{00000000-0005-0000-0000-00008E030000}"/>
    <cellStyle name="Normal 11 4 7 3 2 2" xfId="879" xr:uid="{00000000-0005-0000-0000-00008F030000}"/>
    <cellStyle name="Normal 11 4 7 3 3" xfId="880" xr:uid="{00000000-0005-0000-0000-000090030000}"/>
    <cellStyle name="Normal 11 4 7 4" xfId="881" xr:uid="{00000000-0005-0000-0000-000091030000}"/>
    <cellStyle name="Normal 11 4 7 4 2" xfId="882" xr:uid="{00000000-0005-0000-0000-000092030000}"/>
    <cellStyle name="Normal 11 4 7 5" xfId="883" xr:uid="{00000000-0005-0000-0000-000093030000}"/>
    <cellStyle name="Normal 11 4 7 6" xfId="884" xr:uid="{00000000-0005-0000-0000-000094030000}"/>
    <cellStyle name="Normal 11 4 8" xfId="885" xr:uid="{00000000-0005-0000-0000-000095030000}"/>
    <cellStyle name="Normal 11 4 8 10" xfId="886" xr:uid="{00000000-0005-0000-0000-000096030000}"/>
    <cellStyle name="Normal 11 4 8 10 2" xfId="887" xr:uid="{00000000-0005-0000-0000-000097030000}"/>
    <cellStyle name="Normal 11 4 8 10 2 2" xfId="888" xr:uid="{00000000-0005-0000-0000-000098030000}"/>
    <cellStyle name="Normal 11 4 8 10 2 3" xfId="889" xr:uid="{00000000-0005-0000-0000-000099030000}"/>
    <cellStyle name="Normal 11 4 8 10 3" xfId="890" xr:uid="{00000000-0005-0000-0000-00009A030000}"/>
    <cellStyle name="Normal 11 4 8 11" xfId="891" xr:uid="{00000000-0005-0000-0000-00009B030000}"/>
    <cellStyle name="Normal 11 4 8 12" xfId="892" xr:uid="{00000000-0005-0000-0000-00009C030000}"/>
    <cellStyle name="Normal 11 4 8 13" xfId="893" xr:uid="{00000000-0005-0000-0000-00009D030000}"/>
    <cellStyle name="Normal 11 4 8 14" xfId="2638" xr:uid="{00000000-0005-0000-0000-00009E030000}"/>
    <cellStyle name="Normal 11 4 8 2" xfId="894" xr:uid="{00000000-0005-0000-0000-00009F030000}"/>
    <cellStyle name="Normal 11 4 8 2 2" xfId="895" xr:uid="{00000000-0005-0000-0000-0000A0030000}"/>
    <cellStyle name="Normal 11 4 8 2 2 10" xfId="896" xr:uid="{00000000-0005-0000-0000-0000A1030000}"/>
    <cellStyle name="Normal 11 4 8 2 2 11" xfId="897" xr:uid="{00000000-0005-0000-0000-0000A2030000}"/>
    <cellStyle name="Normal 11 4 8 2 2 11 2" xfId="2584" xr:uid="{00000000-0005-0000-0000-0000A3030000}"/>
    <cellStyle name="Normal 11 4 8 2 2 11 2 2" xfId="2617" xr:uid="{00000000-0005-0000-0000-0000A4030000}"/>
    <cellStyle name="Normal 11 4 8 2 2 11 2 2 2" xfId="2639" xr:uid="{00000000-0005-0000-0000-0000A5030000}"/>
    <cellStyle name="Normal 11 4 8 2 2 11 3" xfId="2640" xr:uid="{00000000-0005-0000-0000-0000A6030000}"/>
    <cellStyle name="Normal 11 4 8 2 2 12" xfId="898" xr:uid="{00000000-0005-0000-0000-0000A7030000}"/>
    <cellStyle name="Normal 11 4 8 2 2 13" xfId="899" xr:uid="{00000000-0005-0000-0000-0000A8030000}"/>
    <cellStyle name="Normal 11 4 8 2 2 14" xfId="2602" xr:uid="{00000000-0005-0000-0000-0000A9030000}"/>
    <cellStyle name="Normal 11 4 8 2 2 2" xfId="900" xr:uid="{00000000-0005-0000-0000-0000AA030000}"/>
    <cellStyle name="Normal 11 4 8 2 2 2 2" xfId="901" xr:uid="{00000000-0005-0000-0000-0000AB030000}"/>
    <cellStyle name="Normal 11 4 8 2 2 2 2 2" xfId="902" xr:uid="{00000000-0005-0000-0000-0000AC030000}"/>
    <cellStyle name="Normal 11 4 8 2 2 2 2 2 2" xfId="903" xr:uid="{00000000-0005-0000-0000-0000AD030000}"/>
    <cellStyle name="Normal 11 4 8 2 2 2 2 2 2 2" xfId="904" xr:uid="{00000000-0005-0000-0000-0000AE030000}"/>
    <cellStyle name="Normal 11 4 8 2 2 2 2 2 2 2 2" xfId="905" xr:uid="{00000000-0005-0000-0000-0000AF030000}"/>
    <cellStyle name="Normal 11 4 8 2 2 2 2 2 2 2 3" xfId="906" xr:uid="{00000000-0005-0000-0000-0000B0030000}"/>
    <cellStyle name="Normal 11 4 8 2 2 2 2 2 2 3" xfId="907" xr:uid="{00000000-0005-0000-0000-0000B1030000}"/>
    <cellStyle name="Normal 11 4 8 2 2 2 2 2 3" xfId="908" xr:uid="{00000000-0005-0000-0000-0000B2030000}"/>
    <cellStyle name="Normal 11 4 8 2 2 2 2 3" xfId="909" xr:uid="{00000000-0005-0000-0000-0000B3030000}"/>
    <cellStyle name="Normal 11 4 8 2 2 2 3" xfId="910" xr:uid="{00000000-0005-0000-0000-0000B4030000}"/>
    <cellStyle name="Normal 11 4 8 2 2 2 3 2" xfId="911" xr:uid="{00000000-0005-0000-0000-0000B5030000}"/>
    <cellStyle name="Normal 11 4 8 2 2 2 3 2 2" xfId="912" xr:uid="{00000000-0005-0000-0000-0000B6030000}"/>
    <cellStyle name="Normal 11 4 8 2 2 2 3 2 2 2" xfId="913" xr:uid="{00000000-0005-0000-0000-0000B7030000}"/>
    <cellStyle name="Normal 11 4 8 2 2 2 3 2 3" xfId="914" xr:uid="{00000000-0005-0000-0000-0000B8030000}"/>
    <cellStyle name="Normal 11 4 8 2 2 2 3 2 4" xfId="915" xr:uid="{00000000-0005-0000-0000-0000B9030000}"/>
    <cellStyle name="Normal 11 4 8 2 2 2 3 2 4 2" xfId="916" xr:uid="{00000000-0005-0000-0000-0000BA030000}"/>
    <cellStyle name="Normal 11 4 8 2 2 2 3 2 4 3" xfId="917" xr:uid="{00000000-0005-0000-0000-0000BB030000}"/>
    <cellStyle name="Normal 11 4 8 2 2 2 3 3" xfId="918" xr:uid="{00000000-0005-0000-0000-0000BC030000}"/>
    <cellStyle name="Normal 11 4 8 2 2 2 3 3 2" xfId="919" xr:uid="{00000000-0005-0000-0000-0000BD030000}"/>
    <cellStyle name="Normal 11 4 8 2 2 2 3 4" xfId="920" xr:uid="{00000000-0005-0000-0000-0000BE030000}"/>
    <cellStyle name="Normal 11 4 8 2 2 2 4" xfId="921" xr:uid="{00000000-0005-0000-0000-0000BF030000}"/>
    <cellStyle name="Normal 11 4 8 2 2 2 4 2" xfId="922" xr:uid="{00000000-0005-0000-0000-0000C0030000}"/>
    <cellStyle name="Normal 11 4 8 2 2 2 5" xfId="923" xr:uid="{00000000-0005-0000-0000-0000C1030000}"/>
    <cellStyle name="Normal 11 4 8 2 2 2 5 2" xfId="924" xr:uid="{00000000-0005-0000-0000-0000C2030000}"/>
    <cellStyle name="Normal 11 4 8 2 2 2 5 2 2" xfId="925" xr:uid="{00000000-0005-0000-0000-0000C3030000}"/>
    <cellStyle name="Normal 11 4 8 2 2 2 5 3" xfId="926" xr:uid="{00000000-0005-0000-0000-0000C4030000}"/>
    <cellStyle name="Normal 11 4 8 2 2 2 6" xfId="927" xr:uid="{00000000-0005-0000-0000-0000C5030000}"/>
    <cellStyle name="Normal 11 4 8 2 2 2 7" xfId="928" xr:uid="{00000000-0005-0000-0000-0000C6030000}"/>
    <cellStyle name="Normal 11 4 8 2 2 3" xfId="929" xr:uid="{00000000-0005-0000-0000-0000C7030000}"/>
    <cellStyle name="Normal 11 4 8 2 2 3 2" xfId="930" xr:uid="{00000000-0005-0000-0000-0000C8030000}"/>
    <cellStyle name="Normal 11 4 8 2 2 3 3" xfId="931" xr:uid="{00000000-0005-0000-0000-0000C9030000}"/>
    <cellStyle name="Normal 11 4 8 2 2 3 3 2" xfId="932" xr:uid="{00000000-0005-0000-0000-0000CA030000}"/>
    <cellStyle name="Normal 11 4 8 2 2 3 4" xfId="933" xr:uid="{00000000-0005-0000-0000-0000CB030000}"/>
    <cellStyle name="Normal 11 4 8 2 2 3 4 2" xfId="2591" xr:uid="{00000000-0005-0000-0000-0000CC030000}"/>
    <cellStyle name="Normal 11 4 8 2 2 4" xfId="934" xr:uid="{00000000-0005-0000-0000-0000CD030000}"/>
    <cellStyle name="Normal 11 4 8 2 2 4 2" xfId="935" xr:uid="{00000000-0005-0000-0000-0000CE030000}"/>
    <cellStyle name="Normal 11 4 8 2 2 4 3" xfId="936" xr:uid="{00000000-0005-0000-0000-0000CF030000}"/>
    <cellStyle name="Normal 11 4 8 2 2 4 3 2" xfId="937" xr:uid="{00000000-0005-0000-0000-0000D0030000}"/>
    <cellStyle name="Normal 11 4 8 2 2 5" xfId="938" xr:uid="{00000000-0005-0000-0000-0000D1030000}"/>
    <cellStyle name="Normal 11 4 8 2 2 6" xfId="939" xr:uid="{00000000-0005-0000-0000-0000D2030000}"/>
    <cellStyle name="Normal 11 4 8 2 2 6 2" xfId="940" xr:uid="{00000000-0005-0000-0000-0000D3030000}"/>
    <cellStyle name="Normal 11 4 8 2 2 6 2 2" xfId="941" xr:uid="{00000000-0005-0000-0000-0000D4030000}"/>
    <cellStyle name="Normal 11 4 8 2 2 7" xfId="942" xr:uid="{00000000-0005-0000-0000-0000D5030000}"/>
    <cellStyle name="Normal 11 4 8 2 2 7 2" xfId="943" xr:uid="{00000000-0005-0000-0000-0000D6030000}"/>
    <cellStyle name="Normal 11 4 8 2 2 8" xfId="944" xr:uid="{00000000-0005-0000-0000-0000D7030000}"/>
    <cellStyle name="Normal 11 4 8 2 2 9" xfId="945" xr:uid="{00000000-0005-0000-0000-0000D8030000}"/>
    <cellStyle name="Normal 11 4 8 2 3" xfId="946" xr:uid="{00000000-0005-0000-0000-0000D9030000}"/>
    <cellStyle name="Normal 11 4 8 2 3 2" xfId="947" xr:uid="{00000000-0005-0000-0000-0000DA030000}"/>
    <cellStyle name="Normal 11 4 8 2 3 2 2" xfId="948" xr:uid="{00000000-0005-0000-0000-0000DB030000}"/>
    <cellStyle name="Normal 11 4 8 2 3 3" xfId="949" xr:uid="{00000000-0005-0000-0000-0000DC030000}"/>
    <cellStyle name="Normal 11 4 8 2 4" xfId="950" xr:uid="{00000000-0005-0000-0000-0000DD030000}"/>
    <cellStyle name="Normal 11 4 8 2 4 2" xfId="951" xr:uid="{00000000-0005-0000-0000-0000DE030000}"/>
    <cellStyle name="Normal 11 4 8 2 4 2 2" xfId="952" xr:uid="{00000000-0005-0000-0000-0000DF030000}"/>
    <cellStyle name="Normal 11 4 8 2 4 2 2 2" xfId="953" xr:uid="{00000000-0005-0000-0000-0000E0030000}"/>
    <cellStyle name="Normal 11 4 8 2 4 2 2 2 2" xfId="954" xr:uid="{00000000-0005-0000-0000-0000E1030000}"/>
    <cellStyle name="Normal 11 4 8 2 4 2 2 2 2 2" xfId="955" xr:uid="{00000000-0005-0000-0000-0000E2030000}"/>
    <cellStyle name="Normal 11 4 8 2 4 2 2 2 3" xfId="956" xr:uid="{00000000-0005-0000-0000-0000E3030000}"/>
    <cellStyle name="Normal 11 4 8 2 4 2 2 2 4" xfId="957" xr:uid="{00000000-0005-0000-0000-0000E4030000}"/>
    <cellStyle name="Normal 11 4 8 2 4 2 2 2 4 2" xfId="958" xr:uid="{00000000-0005-0000-0000-0000E5030000}"/>
    <cellStyle name="Normal 11 4 8 2 4 2 2 2 4 3" xfId="959" xr:uid="{00000000-0005-0000-0000-0000E6030000}"/>
    <cellStyle name="Normal 11 4 8 2 4 2 2 2 4 4" xfId="960" xr:uid="{00000000-0005-0000-0000-0000E7030000}"/>
    <cellStyle name="Normal 11 4 8 2 4 2 2 3" xfId="961" xr:uid="{00000000-0005-0000-0000-0000E8030000}"/>
    <cellStyle name="Normal 11 4 8 2 4 2 2 3 2" xfId="962" xr:uid="{00000000-0005-0000-0000-0000E9030000}"/>
    <cellStyle name="Normal 11 4 8 2 4 2 2 4" xfId="963" xr:uid="{00000000-0005-0000-0000-0000EA030000}"/>
    <cellStyle name="Normal 11 4 8 2 4 2 3" xfId="964" xr:uid="{00000000-0005-0000-0000-0000EB030000}"/>
    <cellStyle name="Normal 11 4 8 2 4 2 3 2" xfId="965" xr:uid="{00000000-0005-0000-0000-0000EC030000}"/>
    <cellStyle name="Normal 11 4 8 2 4 2 4" xfId="966" xr:uid="{00000000-0005-0000-0000-0000ED030000}"/>
    <cellStyle name="Normal 11 4 8 2 4 2 4 2" xfId="967" xr:uid="{00000000-0005-0000-0000-0000EE030000}"/>
    <cellStyle name="Normal 11 4 8 2 4 2 4 2 2" xfId="968" xr:uid="{00000000-0005-0000-0000-0000EF030000}"/>
    <cellStyle name="Normal 11 4 8 2 4 2 4 3" xfId="969" xr:uid="{00000000-0005-0000-0000-0000F0030000}"/>
    <cellStyle name="Normal 11 4 8 2 4 2 5" xfId="970" xr:uid="{00000000-0005-0000-0000-0000F1030000}"/>
    <cellStyle name="Normal 11 4 8 2 4 2 6" xfId="971" xr:uid="{00000000-0005-0000-0000-0000F2030000}"/>
    <cellStyle name="Normal 11 4 8 2 4 3" xfId="972" xr:uid="{00000000-0005-0000-0000-0000F3030000}"/>
    <cellStyle name="Normal 11 4 8 2 4 3 2" xfId="973" xr:uid="{00000000-0005-0000-0000-0000F4030000}"/>
    <cellStyle name="Normal 11 4 8 2 4 4" xfId="974" xr:uid="{00000000-0005-0000-0000-0000F5030000}"/>
    <cellStyle name="Normal 11 4 8 2 4 4 2" xfId="975" xr:uid="{00000000-0005-0000-0000-0000F6030000}"/>
    <cellStyle name="Normal 11 4 8 2 4 4 2 2" xfId="976" xr:uid="{00000000-0005-0000-0000-0000F7030000}"/>
    <cellStyle name="Normal 11 4 8 2 4 4 3" xfId="977" xr:uid="{00000000-0005-0000-0000-0000F8030000}"/>
    <cellStyle name="Normal 11 4 8 2 4 5" xfId="978" xr:uid="{00000000-0005-0000-0000-0000F9030000}"/>
    <cellStyle name="Normal 11 4 8 2 5" xfId="979" xr:uid="{00000000-0005-0000-0000-0000FA030000}"/>
    <cellStyle name="Normal 11 4 8 2 5 2" xfId="980" xr:uid="{00000000-0005-0000-0000-0000FB030000}"/>
    <cellStyle name="Normal 11 4 8 2 5 2 2" xfId="981" xr:uid="{00000000-0005-0000-0000-0000FC030000}"/>
    <cellStyle name="Normal 11 4 8 2 5 3" xfId="982" xr:uid="{00000000-0005-0000-0000-0000FD030000}"/>
    <cellStyle name="Normal 11 4 8 2 5 4" xfId="983" xr:uid="{00000000-0005-0000-0000-0000FE030000}"/>
    <cellStyle name="Normal 11 4 8 2 6" xfId="984" xr:uid="{00000000-0005-0000-0000-0000FF030000}"/>
    <cellStyle name="Normal 11 4 8 2 6 2" xfId="985" xr:uid="{00000000-0005-0000-0000-000000040000}"/>
    <cellStyle name="Normal 11 4 8 2 7" xfId="986" xr:uid="{00000000-0005-0000-0000-000001040000}"/>
    <cellStyle name="Normal 11 4 8 2 8" xfId="987" xr:uid="{00000000-0005-0000-0000-000002040000}"/>
    <cellStyle name="Normal 11 4 8 3" xfId="988" xr:uid="{00000000-0005-0000-0000-000003040000}"/>
    <cellStyle name="Normal 11 4 8 3 2" xfId="989" xr:uid="{00000000-0005-0000-0000-000004040000}"/>
    <cellStyle name="Normal 11 4 8 3 2 2" xfId="990" xr:uid="{00000000-0005-0000-0000-000005040000}"/>
    <cellStyle name="Normal 11 4 8 3 2 2 2" xfId="991" xr:uid="{00000000-0005-0000-0000-000006040000}"/>
    <cellStyle name="Normal 11 4 8 3 2 3" xfId="992" xr:uid="{00000000-0005-0000-0000-000007040000}"/>
    <cellStyle name="Normal 11 4 8 3 3" xfId="993" xr:uid="{00000000-0005-0000-0000-000008040000}"/>
    <cellStyle name="Normal 11 4 8 3 3 2" xfId="994" xr:uid="{00000000-0005-0000-0000-000009040000}"/>
    <cellStyle name="Normal 11 4 8 3 4" xfId="995" xr:uid="{00000000-0005-0000-0000-00000A040000}"/>
    <cellStyle name="Normal 11 4 8 3 4 2" xfId="996" xr:uid="{00000000-0005-0000-0000-00000B040000}"/>
    <cellStyle name="Normal 11 4 8 3 4 3" xfId="997" xr:uid="{00000000-0005-0000-0000-00000C040000}"/>
    <cellStyle name="Normal 11 4 8 3 5" xfId="998" xr:uid="{00000000-0005-0000-0000-00000D040000}"/>
    <cellStyle name="Normal 11 4 8 4" xfId="999" xr:uid="{00000000-0005-0000-0000-00000E040000}"/>
    <cellStyle name="Normal 11 4 8 4 2" xfId="1000" xr:uid="{00000000-0005-0000-0000-00000F040000}"/>
    <cellStyle name="Normal 11 4 8 4 2 2" xfId="1001" xr:uid="{00000000-0005-0000-0000-000010040000}"/>
    <cellStyle name="Normal 11 4 8 4 2 2 2" xfId="1002" xr:uid="{00000000-0005-0000-0000-000011040000}"/>
    <cellStyle name="Normal 11 4 8 4 2 2 2 2" xfId="1003" xr:uid="{00000000-0005-0000-0000-000012040000}"/>
    <cellStyle name="Normal 11 4 8 4 2 2 2 3" xfId="1004" xr:uid="{00000000-0005-0000-0000-000013040000}"/>
    <cellStyle name="Normal 11 4 8 4 2 2 3" xfId="1005" xr:uid="{00000000-0005-0000-0000-000014040000}"/>
    <cellStyle name="Normal 11 4 8 4 2 3" xfId="1006" xr:uid="{00000000-0005-0000-0000-000015040000}"/>
    <cellStyle name="Normal 11 4 8 4 3" xfId="1007" xr:uid="{00000000-0005-0000-0000-000016040000}"/>
    <cellStyle name="Normal 11 4 8 5" xfId="1008" xr:uid="{00000000-0005-0000-0000-000017040000}"/>
    <cellStyle name="Normal 11 4 8 5 2" xfId="1009" xr:uid="{00000000-0005-0000-0000-000018040000}"/>
    <cellStyle name="Normal 11 4 8 5 2 2" xfId="1010" xr:uid="{00000000-0005-0000-0000-000019040000}"/>
    <cellStyle name="Normal 11 4 8 5 2 2 2" xfId="1011" xr:uid="{00000000-0005-0000-0000-00001A040000}"/>
    <cellStyle name="Normal 11 4 8 5 2 3" xfId="1012" xr:uid="{00000000-0005-0000-0000-00001B040000}"/>
    <cellStyle name="Normal 11 4 8 5 2 4" xfId="1013" xr:uid="{00000000-0005-0000-0000-00001C040000}"/>
    <cellStyle name="Normal 11 4 8 5 2 4 2" xfId="1014" xr:uid="{00000000-0005-0000-0000-00001D040000}"/>
    <cellStyle name="Normal 11 4 8 5 2 4 3" xfId="1015" xr:uid="{00000000-0005-0000-0000-00001E040000}"/>
    <cellStyle name="Normal 11 4 8 5 2 4 4" xfId="1016" xr:uid="{00000000-0005-0000-0000-00001F040000}"/>
    <cellStyle name="Normal 11 4 8 5 3" xfId="1017" xr:uid="{00000000-0005-0000-0000-000020040000}"/>
    <cellStyle name="Normal 11 4 8 5 3 2" xfId="1018" xr:uid="{00000000-0005-0000-0000-000021040000}"/>
    <cellStyle name="Normal 11 4 8 5 4" xfId="1019" xr:uid="{00000000-0005-0000-0000-000022040000}"/>
    <cellStyle name="Normal 11 4 8 6" xfId="1020" xr:uid="{00000000-0005-0000-0000-000023040000}"/>
    <cellStyle name="Normal 11 4 8 6 2" xfId="1021" xr:uid="{00000000-0005-0000-0000-000024040000}"/>
    <cellStyle name="Normal 11 4 8 6 2 2" xfId="1022" xr:uid="{00000000-0005-0000-0000-000025040000}"/>
    <cellStyle name="Normal 11 4 8 6 3" xfId="1023" xr:uid="{00000000-0005-0000-0000-000026040000}"/>
    <cellStyle name="Normal 11 4 8 7" xfId="1024" xr:uid="{00000000-0005-0000-0000-000027040000}"/>
    <cellStyle name="Normal 11 4 8 7 2" xfId="1025" xr:uid="{00000000-0005-0000-0000-000028040000}"/>
    <cellStyle name="Normal 11 4 8 8" xfId="1026" xr:uid="{00000000-0005-0000-0000-000029040000}"/>
    <cellStyle name="Normal 11 4 8 8 2" xfId="1027" xr:uid="{00000000-0005-0000-0000-00002A040000}"/>
    <cellStyle name="Normal 11 4 8 9" xfId="1028" xr:uid="{00000000-0005-0000-0000-00002B040000}"/>
    <cellStyle name="Normal 11 4 8 9 2" xfId="1029" xr:uid="{00000000-0005-0000-0000-00002C040000}"/>
    <cellStyle name="Normal 11 4 8 9 2 2" xfId="1030" xr:uid="{00000000-0005-0000-0000-00002D040000}"/>
    <cellStyle name="Normal 11 4 8 9 3" xfId="1031" xr:uid="{00000000-0005-0000-0000-00002E040000}"/>
    <cellStyle name="Normal 11 4 9" xfId="1032" xr:uid="{00000000-0005-0000-0000-00002F040000}"/>
    <cellStyle name="Normal 11 4 9 2" xfId="1033" xr:uid="{00000000-0005-0000-0000-000030040000}"/>
    <cellStyle name="Normal 11 4 9 2 2" xfId="1034" xr:uid="{00000000-0005-0000-0000-000031040000}"/>
    <cellStyle name="Normal 11 4 9 2 2 2" xfId="1035" xr:uid="{00000000-0005-0000-0000-000032040000}"/>
    <cellStyle name="Normal 11 4 9 2 3" xfId="1036" xr:uid="{00000000-0005-0000-0000-000033040000}"/>
    <cellStyle name="Normal 11 4 9 3" xfId="1037" xr:uid="{00000000-0005-0000-0000-000034040000}"/>
    <cellStyle name="Normal 11 4 9 3 2" xfId="1038" xr:uid="{00000000-0005-0000-0000-000035040000}"/>
    <cellStyle name="Normal 11 4 9 4" xfId="1039" xr:uid="{00000000-0005-0000-0000-000036040000}"/>
    <cellStyle name="Normal 11 5" xfId="1040" xr:uid="{00000000-0005-0000-0000-000037040000}"/>
    <cellStyle name="Normal 11 5 2" xfId="1041" xr:uid="{00000000-0005-0000-0000-000038040000}"/>
    <cellStyle name="Normal 11 5 2 2" xfId="1042" xr:uid="{00000000-0005-0000-0000-000039040000}"/>
    <cellStyle name="Normal 11 5 2 2 2" xfId="1043" xr:uid="{00000000-0005-0000-0000-00003A040000}"/>
    <cellStyle name="Normal 11 5 2 2 2 2" xfId="1044" xr:uid="{00000000-0005-0000-0000-00003B040000}"/>
    <cellStyle name="Normal 11 5 2 2 2 2 2" xfId="1045" xr:uid="{00000000-0005-0000-0000-00003C040000}"/>
    <cellStyle name="Normal 11 5 2 2 2 3" xfId="1046" xr:uid="{00000000-0005-0000-0000-00003D040000}"/>
    <cellStyle name="Normal 11 5 2 2 3" xfId="1047" xr:uid="{00000000-0005-0000-0000-00003E040000}"/>
    <cellStyle name="Normal 11 5 2 2 3 2" xfId="1048" xr:uid="{00000000-0005-0000-0000-00003F040000}"/>
    <cellStyle name="Normal 11 5 2 2 4" xfId="1049" xr:uid="{00000000-0005-0000-0000-000040040000}"/>
    <cellStyle name="Normal 11 5 2 3" xfId="1050" xr:uid="{00000000-0005-0000-0000-000041040000}"/>
    <cellStyle name="Normal 11 5 2 3 2" xfId="1051" xr:uid="{00000000-0005-0000-0000-000042040000}"/>
    <cellStyle name="Normal 11 5 2 3 2 2" xfId="1052" xr:uid="{00000000-0005-0000-0000-000043040000}"/>
    <cellStyle name="Normal 11 5 2 3 3" xfId="1053" xr:uid="{00000000-0005-0000-0000-000044040000}"/>
    <cellStyle name="Normal 11 5 2 4" xfId="1054" xr:uid="{00000000-0005-0000-0000-000045040000}"/>
    <cellStyle name="Normal 11 5 2 4 2" xfId="1055" xr:uid="{00000000-0005-0000-0000-000046040000}"/>
    <cellStyle name="Normal 11 5 2 5" xfId="1056" xr:uid="{00000000-0005-0000-0000-000047040000}"/>
    <cellStyle name="Normal 11 5 3" xfId="1057" xr:uid="{00000000-0005-0000-0000-000048040000}"/>
    <cellStyle name="Normal 11 5 3 2" xfId="1058" xr:uid="{00000000-0005-0000-0000-000049040000}"/>
    <cellStyle name="Normal 11 5 3 2 2" xfId="1059" xr:uid="{00000000-0005-0000-0000-00004A040000}"/>
    <cellStyle name="Normal 11 5 3 2 2 2" xfId="1060" xr:uid="{00000000-0005-0000-0000-00004B040000}"/>
    <cellStyle name="Normal 11 5 3 2 2 2 2" xfId="1061" xr:uid="{00000000-0005-0000-0000-00004C040000}"/>
    <cellStyle name="Normal 11 5 3 2 2 3" xfId="1062" xr:uid="{00000000-0005-0000-0000-00004D040000}"/>
    <cellStyle name="Normal 11 5 3 2 3" xfId="1063" xr:uid="{00000000-0005-0000-0000-00004E040000}"/>
    <cellStyle name="Normal 11 5 3 2 3 2" xfId="1064" xr:uid="{00000000-0005-0000-0000-00004F040000}"/>
    <cellStyle name="Normal 11 5 3 2 4" xfId="1065" xr:uid="{00000000-0005-0000-0000-000050040000}"/>
    <cellStyle name="Normal 11 5 3 3" xfId="1066" xr:uid="{00000000-0005-0000-0000-000051040000}"/>
    <cellStyle name="Normal 11 5 3 3 2" xfId="1067" xr:uid="{00000000-0005-0000-0000-000052040000}"/>
    <cellStyle name="Normal 11 5 3 3 2 2" xfId="1068" xr:uid="{00000000-0005-0000-0000-000053040000}"/>
    <cellStyle name="Normal 11 5 3 3 3" xfId="1069" xr:uid="{00000000-0005-0000-0000-000054040000}"/>
    <cellStyle name="Normal 11 5 3 4" xfId="1070" xr:uid="{00000000-0005-0000-0000-000055040000}"/>
    <cellStyle name="Normal 11 5 3 4 2" xfId="1071" xr:uid="{00000000-0005-0000-0000-000056040000}"/>
    <cellStyle name="Normal 11 5 3 4 2 2" xfId="1072" xr:uid="{00000000-0005-0000-0000-000057040000}"/>
    <cellStyle name="Normal 11 5 3 4 2 3" xfId="1073" xr:uid="{00000000-0005-0000-0000-000058040000}"/>
    <cellStyle name="Normal 11 5 3 4 3" xfId="1074" xr:uid="{00000000-0005-0000-0000-000059040000}"/>
    <cellStyle name="Normal 11 5 3 4 4" xfId="1075" xr:uid="{00000000-0005-0000-0000-00005A040000}"/>
    <cellStyle name="Normal 11 5 3 4 4 2" xfId="1076" xr:uid="{00000000-0005-0000-0000-00005B040000}"/>
    <cellStyle name="Normal 11 5 3 4 4 2 2" xfId="1077" xr:uid="{00000000-0005-0000-0000-00005C040000}"/>
    <cellStyle name="Normal 11 5 3 5" xfId="1078" xr:uid="{00000000-0005-0000-0000-00005D040000}"/>
    <cellStyle name="Normal 11 5 3 5 2" xfId="1079" xr:uid="{00000000-0005-0000-0000-00005E040000}"/>
    <cellStyle name="Normal 11 5 3 6" xfId="1080" xr:uid="{00000000-0005-0000-0000-00005F040000}"/>
    <cellStyle name="Normal 11 5 4" xfId="1081" xr:uid="{00000000-0005-0000-0000-000060040000}"/>
    <cellStyle name="Normal 11 5 4 2" xfId="1082" xr:uid="{00000000-0005-0000-0000-000061040000}"/>
    <cellStyle name="Normal 11 5 4 2 2" xfId="1083" xr:uid="{00000000-0005-0000-0000-000062040000}"/>
    <cellStyle name="Normal 11 5 4 2 2 2" xfId="1084" xr:uid="{00000000-0005-0000-0000-000063040000}"/>
    <cellStyle name="Normal 11 5 4 2 3" xfId="1085" xr:uid="{00000000-0005-0000-0000-000064040000}"/>
    <cellStyle name="Normal 11 5 4 3" xfId="1086" xr:uid="{00000000-0005-0000-0000-000065040000}"/>
    <cellStyle name="Normal 11 5 4 3 2" xfId="1087" xr:uid="{00000000-0005-0000-0000-000066040000}"/>
    <cellStyle name="Normal 11 5 4 3 2 2" xfId="1088" xr:uid="{00000000-0005-0000-0000-000067040000}"/>
    <cellStyle name="Normal 11 5 4 3 2 3" xfId="1089" xr:uid="{00000000-0005-0000-0000-000068040000}"/>
    <cellStyle name="Normal 11 5 4 3 3" xfId="1090" xr:uid="{00000000-0005-0000-0000-000069040000}"/>
    <cellStyle name="Normal 11 5 4 3 3 2" xfId="1091" xr:uid="{00000000-0005-0000-0000-00006A040000}"/>
    <cellStyle name="Normal 11 5 4 3 4" xfId="1092" xr:uid="{00000000-0005-0000-0000-00006B040000}"/>
    <cellStyle name="Normal 11 5 4 3 5" xfId="1093" xr:uid="{00000000-0005-0000-0000-00006C040000}"/>
    <cellStyle name="Normal 11 5 4 3 5 2" xfId="1094" xr:uid="{00000000-0005-0000-0000-00006D040000}"/>
    <cellStyle name="Normal 11 5 4 3 5 3" xfId="1095" xr:uid="{00000000-0005-0000-0000-00006E040000}"/>
    <cellStyle name="Normal 11 5 4 4" xfId="1096" xr:uid="{00000000-0005-0000-0000-00006F040000}"/>
    <cellStyle name="Normal 11 5 4 4 2" xfId="1097" xr:uid="{00000000-0005-0000-0000-000070040000}"/>
    <cellStyle name="Normal 11 5 4 5" xfId="1098" xr:uid="{00000000-0005-0000-0000-000071040000}"/>
    <cellStyle name="Normal 11 5 5" xfId="1099" xr:uid="{00000000-0005-0000-0000-000072040000}"/>
    <cellStyle name="Normal 11 5 5 2" xfId="1100" xr:uid="{00000000-0005-0000-0000-000073040000}"/>
    <cellStyle name="Normal 11 5 5 2 2" xfId="1101" xr:uid="{00000000-0005-0000-0000-000074040000}"/>
    <cellStyle name="Normal 11 5 5 3" xfId="1102" xr:uid="{00000000-0005-0000-0000-000075040000}"/>
    <cellStyle name="Normal 11 5 6" xfId="1103" xr:uid="{00000000-0005-0000-0000-000076040000}"/>
    <cellStyle name="Normal 11 5 6 2" xfId="1104" xr:uid="{00000000-0005-0000-0000-000077040000}"/>
    <cellStyle name="Normal 11 5 6 2 2" xfId="1105" xr:uid="{00000000-0005-0000-0000-000078040000}"/>
    <cellStyle name="Normal 11 5 6 3" xfId="1106" xr:uid="{00000000-0005-0000-0000-000079040000}"/>
    <cellStyle name="Normal 11 5 7" xfId="1107" xr:uid="{00000000-0005-0000-0000-00007A040000}"/>
    <cellStyle name="Normal 11 5 7 2" xfId="1108" xr:uid="{00000000-0005-0000-0000-00007B040000}"/>
    <cellStyle name="Normal 11 5 8" xfId="1109" xr:uid="{00000000-0005-0000-0000-00007C040000}"/>
    <cellStyle name="Normal 11 6" xfId="1110" xr:uid="{00000000-0005-0000-0000-00007D040000}"/>
    <cellStyle name="Normal 11 6 2" xfId="1111" xr:uid="{00000000-0005-0000-0000-00007E040000}"/>
    <cellStyle name="Normal 11 6 2 2" xfId="1112" xr:uid="{00000000-0005-0000-0000-00007F040000}"/>
    <cellStyle name="Normal 11 6 2 2 2" xfId="1113" xr:uid="{00000000-0005-0000-0000-000080040000}"/>
    <cellStyle name="Normal 11 6 2 2 2 2" xfId="1114" xr:uid="{00000000-0005-0000-0000-000081040000}"/>
    <cellStyle name="Normal 11 6 2 2 3" xfId="1115" xr:uid="{00000000-0005-0000-0000-000082040000}"/>
    <cellStyle name="Normal 11 6 2 3" xfId="1116" xr:uid="{00000000-0005-0000-0000-000083040000}"/>
    <cellStyle name="Normal 11 6 2 3 2" xfId="1117" xr:uid="{00000000-0005-0000-0000-000084040000}"/>
    <cellStyle name="Normal 11 6 2 3 3" xfId="1118" xr:uid="{00000000-0005-0000-0000-000085040000}"/>
    <cellStyle name="Normal 11 6 2 3 4" xfId="1119" xr:uid="{00000000-0005-0000-0000-000086040000}"/>
    <cellStyle name="Normal 11 6 2 4" xfId="1120" xr:uid="{00000000-0005-0000-0000-000087040000}"/>
    <cellStyle name="Normal 11 6 2 5" xfId="1121" xr:uid="{00000000-0005-0000-0000-000088040000}"/>
    <cellStyle name="Normal 11 6 2 6" xfId="1122" xr:uid="{00000000-0005-0000-0000-000089040000}"/>
    <cellStyle name="Normal 11 6 2 7" xfId="1123" xr:uid="{00000000-0005-0000-0000-00008A040000}"/>
    <cellStyle name="Normal 11 6 2 8" xfId="1124" xr:uid="{00000000-0005-0000-0000-00008B040000}"/>
    <cellStyle name="Normal 11 6 3" xfId="1125" xr:uid="{00000000-0005-0000-0000-00008C040000}"/>
    <cellStyle name="Normal 11 6 3 2" xfId="1126" xr:uid="{00000000-0005-0000-0000-00008D040000}"/>
    <cellStyle name="Normal 11 6 3 2 2" xfId="1127" xr:uid="{00000000-0005-0000-0000-00008E040000}"/>
    <cellStyle name="Normal 11 6 3 3" xfId="1128" xr:uid="{00000000-0005-0000-0000-00008F040000}"/>
    <cellStyle name="Normal 11 6 4" xfId="1129" xr:uid="{00000000-0005-0000-0000-000090040000}"/>
    <cellStyle name="Normal 11 6 4 2" xfId="1130" xr:uid="{00000000-0005-0000-0000-000091040000}"/>
    <cellStyle name="Normal 11 6 5" xfId="1131" xr:uid="{00000000-0005-0000-0000-000092040000}"/>
    <cellStyle name="Normal 11 7" xfId="1132" xr:uid="{00000000-0005-0000-0000-000093040000}"/>
    <cellStyle name="Normal 11 7 2" xfId="1133" xr:uid="{00000000-0005-0000-0000-000094040000}"/>
    <cellStyle name="Normal 11 7 2 2" xfId="1134" xr:uid="{00000000-0005-0000-0000-000095040000}"/>
    <cellStyle name="Normal 11 7 2 2 2" xfId="1135" xr:uid="{00000000-0005-0000-0000-000096040000}"/>
    <cellStyle name="Normal 11 7 2 2 2 2" xfId="1136" xr:uid="{00000000-0005-0000-0000-000097040000}"/>
    <cellStyle name="Normal 11 7 2 2 3" xfId="1137" xr:uid="{00000000-0005-0000-0000-000098040000}"/>
    <cellStyle name="Normal 11 7 2 3" xfId="1138" xr:uid="{00000000-0005-0000-0000-000099040000}"/>
    <cellStyle name="Normal 11 7 2 3 2" xfId="1139" xr:uid="{00000000-0005-0000-0000-00009A040000}"/>
    <cellStyle name="Normal 11 7 2 4" xfId="1140" xr:uid="{00000000-0005-0000-0000-00009B040000}"/>
    <cellStyle name="Normal 11 7 3" xfId="1141" xr:uid="{00000000-0005-0000-0000-00009C040000}"/>
    <cellStyle name="Normal 11 7 3 2" xfId="1142" xr:uid="{00000000-0005-0000-0000-00009D040000}"/>
    <cellStyle name="Normal 11 7 3 2 2" xfId="1143" xr:uid="{00000000-0005-0000-0000-00009E040000}"/>
    <cellStyle name="Normal 11 7 3 3" xfId="1144" xr:uid="{00000000-0005-0000-0000-00009F040000}"/>
    <cellStyle name="Normal 11 7 4" xfId="1145" xr:uid="{00000000-0005-0000-0000-0000A0040000}"/>
    <cellStyle name="Normal 11 7 4 2" xfId="1146" xr:uid="{00000000-0005-0000-0000-0000A1040000}"/>
    <cellStyle name="Normal 11 7 5" xfId="1147" xr:uid="{00000000-0005-0000-0000-0000A2040000}"/>
    <cellStyle name="Normal 11 8" xfId="1148" xr:uid="{00000000-0005-0000-0000-0000A3040000}"/>
    <cellStyle name="Normal 11 8 2" xfId="1149" xr:uid="{00000000-0005-0000-0000-0000A4040000}"/>
    <cellStyle name="Normal 11 8 2 2" xfId="1150" xr:uid="{00000000-0005-0000-0000-0000A5040000}"/>
    <cellStyle name="Normal 11 8 2 2 2" xfId="1151" xr:uid="{00000000-0005-0000-0000-0000A6040000}"/>
    <cellStyle name="Normal 11 8 2 2 2 2" xfId="1152" xr:uid="{00000000-0005-0000-0000-0000A7040000}"/>
    <cellStyle name="Normal 11 8 2 2 3" xfId="1153" xr:uid="{00000000-0005-0000-0000-0000A8040000}"/>
    <cellStyle name="Normal 11 8 2 3" xfId="1154" xr:uid="{00000000-0005-0000-0000-0000A9040000}"/>
    <cellStyle name="Normal 11 8 2 3 2" xfId="1155" xr:uid="{00000000-0005-0000-0000-0000AA040000}"/>
    <cellStyle name="Normal 11 8 2 4" xfId="1156" xr:uid="{00000000-0005-0000-0000-0000AB040000}"/>
    <cellStyle name="Normal 11 8 3" xfId="1157" xr:uid="{00000000-0005-0000-0000-0000AC040000}"/>
    <cellStyle name="Normal 11 8 3 2" xfId="1158" xr:uid="{00000000-0005-0000-0000-0000AD040000}"/>
    <cellStyle name="Normal 11 8 3 2 2" xfId="1159" xr:uid="{00000000-0005-0000-0000-0000AE040000}"/>
    <cellStyle name="Normal 11 8 3 3" xfId="1160" xr:uid="{00000000-0005-0000-0000-0000AF040000}"/>
    <cellStyle name="Normal 11 8 4" xfId="1161" xr:uid="{00000000-0005-0000-0000-0000B0040000}"/>
    <cellStyle name="Normal 11 8 4 2" xfId="1162" xr:uid="{00000000-0005-0000-0000-0000B1040000}"/>
    <cellStyle name="Normal 11 8 5" xfId="1163" xr:uid="{00000000-0005-0000-0000-0000B2040000}"/>
    <cellStyle name="Normal 11 9" xfId="1164" xr:uid="{00000000-0005-0000-0000-0000B3040000}"/>
    <cellStyle name="Normal 11 9 2" xfId="1165" xr:uid="{00000000-0005-0000-0000-0000B4040000}"/>
    <cellStyle name="Normal 11 9 2 2" xfId="1166" xr:uid="{00000000-0005-0000-0000-0000B5040000}"/>
    <cellStyle name="Normal 11 9 2 2 2" xfId="1167" xr:uid="{00000000-0005-0000-0000-0000B6040000}"/>
    <cellStyle name="Normal 11 9 2 2 2 2" xfId="1168" xr:uid="{00000000-0005-0000-0000-0000B7040000}"/>
    <cellStyle name="Normal 11 9 2 2 3" xfId="1169" xr:uid="{00000000-0005-0000-0000-0000B8040000}"/>
    <cellStyle name="Normal 11 9 2 3" xfId="1170" xr:uid="{00000000-0005-0000-0000-0000B9040000}"/>
    <cellStyle name="Normal 11 9 2 3 2" xfId="1171" xr:uid="{00000000-0005-0000-0000-0000BA040000}"/>
    <cellStyle name="Normal 11 9 2 4" xfId="1172" xr:uid="{00000000-0005-0000-0000-0000BB040000}"/>
    <cellStyle name="Normal 11 9 3" xfId="1173" xr:uid="{00000000-0005-0000-0000-0000BC040000}"/>
    <cellStyle name="Normal 11 9 3 2" xfId="1174" xr:uid="{00000000-0005-0000-0000-0000BD040000}"/>
    <cellStyle name="Normal 11 9 3 2 2" xfId="1175" xr:uid="{00000000-0005-0000-0000-0000BE040000}"/>
    <cellStyle name="Normal 11 9 3 3" xfId="1176" xr:uid="{00000000-0005-0000-0000-0000BF040000}"/>
    <cellStyle name="Normal 11 9 4" xfId="1177" xr:uid="{00000000-0005-0000-0000-0000C0040000}"/>
    <cellStyle name="Normal 11 9 4 2" xfId="1178" xr:uid="{00000000-0005-0000-0000-0000C1040000}"/>
    <cellStyle name="Normal 11 9 5" xfId="1179" xr:uid="{00000000-0005-0000-0000-0000C2040000}"/>
    <cellStyle name="Normal 12" xfId="1180" xr:uid="{00000000-0005-0000-0000-0000C3040000}"/>
    <cellStyle name="Normal 13" xfId="1181" xr:uid="{00000000-0005-0000-0000-0000C4040000}"/>
    <cellStyle name="Normal 13 10" xfId="1182" xr:uid="{00000000-0005-0000-0000-0000C5040000}"/>
    <cellStyle name="Normal 13 2" xfId="1183" xr:uid="{00000000-0005-0000-0000-0000C6040000}"/>
    <cellStyle name="Normal 13 2 2" xfId="1184" xr:uid="{00000000-0005-0000-0000-0000C7040000}"/>
    <cellStyle name="Normal 13 2 2 2" xfId="1185" xr:uid="{00000000-0005-0000-0000-0000C8040000}"/>
    <cellStyle name="Normal 13 2 2 2 2" xfId="1186" xr:uid="{00000000-0005-0000-0000-0000C9040000}"/>
    <cellStyle name="Normal 13 2 2 2 2 2" xfId="1187" xr:uid="{00000000-0005-0000-0000-0000CA040000}"/>
    <cellStyle name="Normal 13 2 2 2 3" xfId="1188" xr:uid="{00000000-0005-0000-0000-0000CB040000}"/>
    <cellStyle name="Normal 13 2 2 3" xfId="1189" xr:uid="{00000000-0005-0000-0000-0000CC040000}"/>
    <cellStyle name="Normal 13 2 2 3 2" xfId="1190" xr:uid="{00000000-0005-0000-0000-0000CD040000}"/>
    <cellStyle name="Normal 13 2 2 4" xfId="1191" xr:uid="{00000000-0005-0000-0000-0000CE040000}"/>
    <cellStyle name="Normal 13 2 3" xfId="1192" xr:uid="{00000000-0005-0000-0000-0000CF040000}"/>
    <cellStyle name="Normal 13 2 3 2" xfId="1193" xr:uid="{00000000-0005-0000-0000-0000D0040000}"/>
    <cellStyle name="Normal 13 2 3 2 2" xfId="1194" xr:uid="{00000000-0005-0000-0000-0000D1040000}"/>
    <cellStyle name="Normal 13 2 3 3" xfId="1195" xr:uid="{00000000-0005-0000-0000-0000D2040000}"/>
    <cellStyle name="Normal 13 2 4" xfId="1196" xr:uid="{00000000-0005-0000-0000-0000D3040000}"/>
    <cellStyle name="Normal 13 2 4 2" xfId="1197" xr:uid="{00000000-0005-0000-0000-0000D4040000}"/>
    <cellStyle name="Normal 13 2 5" xfId="1198" xr:uid="{00000000-0005-0000-0000-0000D5040000}"/>
    <cellStyle name="Normal 13 3" xfId="1199" xr:uid="{00000000-0005-0000-0000-0000D6040000}"/>
    <cellStyle name="Normal 13 3 2" xfId="1200" xr:uid="{00000000-0005-0000-0000-0000D7040000}"/>
    <cellStyle name="Normal 13 3 2 2" xfId="1201" xr:uid="{00000000-0005-0000-0000-0000D8040000}"/>
    <cellStyle name="Normal 13 3 2 2 2" xfId="1202" xr:uid="{00000000-0005-0000-0000-0000D9040000}"/>
    <cellStyle name="Normal 13 3 2 2 2 2" xfId="1203" xr:uid="{00000000-0005-0000-0000-0000DA040000}"/>
    <cellStyle name="Normal 13 3 2 2 3" xfId="1204" xr:uid="{00000000-0005-0000-0000-0000DB040000}"/>
    <cellStyle name="Normal 13 3 2 3" xfId="1205" xr:uid="{00000000-0005-0000-0000-0000DC040000}"/>
    <cellStyle name="Normal 13 3 2 3 2" xfId="1206" xr:uid="{00000000-0005-0000-0000-0000DD040000}"/>
    <cellStyle name="Normal 13 3 2 4" xfId="1207" xr:uid="{00000000-0005-0000-0000-0000DE040000}"/>
    <cellStyle name="Normal 13 3 3" xfId="1208" xr:uid="{00000000-0005-0000-0000-0000DF040000}"/>
    <cellStyle name="Normal 13 3 3 2" xfId="1209" xr:uid="{00000000-0005-0000-0000-0000E0040000}"/>
    <cellStyle name="Normal 13 3 3 2 2" xfId="1210" xr:uid="{00000000-0005-0000-0000-0000E1040000}"/>
    <cellStyle name="Normal 13 3 3 3" xfId="1211" xr:uid="{00000000-0005-0000-0000-0000E2040000}"/>
    <cellStyle name="Normal 13 3 4" xfId="1212" xr:uid="{00000000-0005-0000-0000-0000E3040000}"/>
    <cellStyle name="Normal 13 3 4 2" xfId="1213" xr:uid="{00000000-0005-0000-0000-0000E4040000}"/>
    <cellStyle name="Normal 13 3 5" xfId="1214" xr:uid="{00000000-0005-0000-0000-0000E5040000}"/>
    <cellStyle name="Normal 13 4" xfId="1215" xr:uid="{00000000-0005-0000-0000-0000E6040000}"/>
    <cellStyle name="Normal 13 4 2" xfId="1216" xr:uid="{00000000-0005-0000-0000-0000E7040000}"/>
    <cellStyle name="Normal 13 4 2 2" xfId="1217" xr:uid="{00000000-0005-0000-0000-0000E8040000}"/>
    <cellStyle name="Normal 13 4 2 2 2" xfId="1218" xr:uid="{00000000-0005-0000-0000-0000E9040000}"/>
    <cellStyle name="Normal 13 4 2 2 2 2" xfId="1219" xr:uid="{00000000-0005-0000-0000-0000EA040000}"/>
    <cellStyle name="Normal 13 4 2 2 3" xfId="1220" xr:uid="{00000000-0005-0000-0000-0000EB040000}"/>
    <cellStyle name="Normal 13 4 2 3" xfId="1221" xr:uid="{00000000-0005-0000-0000-0000EC040000}"/>
    <cellStyle name="Normal 13 4 2 3 2" xfId="1222" xr:uid="{00000000-0005-0000-0000-0000ED040000}"/>
    <cellStyle name="Normal 13 4 2 4" xfId="1223" xr:uid="{00000000-0005-0000-0000-0000EE040000}"/>
    <cellStyle name="Normal 13 4 3" xfId="1224" xr:uid="{00000000-0005-0000-0000-0000EF040000}"/>
    <cellStyle name="Normal 13 4 3 2" xfId="1225" xr:uid="{00000000-0005-0000-0000-0000F0040000}"/>
    <cellStyle name="Normal 13 4 3 2 2" xfId="1226" xr:uid="{00000000-0005-0000-0000-0000F1040000}"/>
    <cellStyle name="Normal 13 4 3 3" xfId="1227" xr:uid="{00000000-0005-0000-0000-0000F2040000}"/>
    <cellStyle name="Normal 13 4 4" xfId="1228" xr:uid="{00000000-0005-0000-0000-0000F3040000}"/>
    <cellStyle name="Normal 13 4 4 2" xfId="1229" xr:uid="{00000000-0005-0000-0000-0000F4040000}"/>
    <cellStyle name="Normal 13 4 5" xfId="1230" xr:uid="{00000000-0005-0000-0000-0000F5040000}"/>
    <cellStyle name="Normal 13 5" xfId="1231" xr:uid="{00000000-0005-0000-0000-0000F6040000}"/>
    <cellStyle name="Normal 13 5 2" xfId="1232" xr:uid="{00000000-0005-0000-0000-0000F7040000}"/>
    <cellStyle name="Normal 13 5 2 2" xfId="1233" xr:uid="{00000000-0005-0000-0000-0000F8040000}"/>
    <cellStyle name="Normal 13 5 2 2 2" xfId="1234" xr:uid="{00000000-0005-0000-0000-0000F9040000}"/>
    <cellStyle name="Normal 13 5 2 2 2 2" xfId="1235" xr:uid="{00000000-0005-0000-0000-0000FA040000}"/>
    <cellStyle name="Normal 13 5 2 2 3" xfId="1236" xr:uid="{00000000-0005-0000-0000-0000FB040000}"/>
    <cellStyle name="Normal 13 5 2 3" xfId="1237" xr:uid="{00000000-0005-0000-0000-0000FC040000}"/>
    <cellStyle name="Normal 13 5 2 3 2" xfId="1238" xr:uid="{00000000-0005-0000-0000-0000FD040000}"/>
    <cellStyle name="Normal 13 5 2 4" xfId="1239" xr:uid="{00000000-0005-0000-0000-0000FE040000}"/>
    <cellStyle name="Normal 13 5 3" xfId="1240" xr:uid="{00000000-0005-0000-0000-0000FF040000}"/>
    <cellStyle name="Normal 13 5 3 2" xfId="1241" xr:uid="{00000000-0005-0000-0000-000000050000}"/>
    <cellStyle name="Normal 13 5 3 2 2" xfId="1242" xr:uid="{00000000-0005-0000-0000-000001050000}"/>
    <cellStyle name="Normal 13 5 3 3" xfId="1243" xr:uid="{00000000-0005-0000-0000-000002050000}"/>
    <cellStyle name="Normal 13 5 4" xfId="1244" xr:uid="{00000000-0005-0000-0000-000003050000}"/>
    <cellStyle name="Normal 13 5 4 2" xfId="1245" xr:uid="{00000000-0005-0000-0000-000004050000}"/>
    <cellStyle name="Normal 13 5 5" xfId="1246" xr:uid="{00000000-0005-0000-0000-000005050000}"/>
    <cellStyle name="Normal 13 6" xfId="1247" xr:uid="{00000000-0005-0000-0000-000006050000}"/>
    <cellStyle name="Normal 13 6 2" xfId="1248" xr:uid="{00000000-0005-0000-0000-000007050000}"/>
    <cellStyle name="Normal 13 6 2 2" xfId="1249" xr:uid="{00000000-0005-0000-0000-000008050000}"/>
    <cellStyle name="Normal 13 6 2 2 2" xfId="1250" xr:uid="{00000000-0005-0000-0000-000009050000}"/>
    <cellStyle name="Normal 13 6 2 2 2 2" xfId="1251" xr:uid="{00000000-0005-0000-0000-00000A050000}"/>
    <cellStyle name="Normal 13 6 2 2 3" xfId="1252" xr:uid="{00000000-0005-0000-0000-00000B050000}"/>
    <cellStyle name="Normal 13 6 2 3" xfId="1253" xr:uid="{00000000-0005-0000-0000-00000C050000}"/>
    <cellStyle name="Normal 13 6 2 3 2" xfId="1254" xr:uid="{00000000-0005-0000-0000-00000D050000}"/>
    <cellStyle name="Normal 13 6 2 4" xfId="1255" xr:uid="{00000000-0005-0000-0000-00000E050000}"/>
    <cellStyle name="Normal 13 6 3" xfId="1256" xr:uid="{00000000-0005-0000-0000-00000F050000}"/>
    <cellStyle name="Normal 13 6 3 2" xfId="1257" xr:uid="{00000000-0005-0000-0000-000010050000}"/>
    <cellStyle name="Normal 13 6 3 2 2" xfId="1258" xr:uid="{00000000-0005-0000-0000-000011050000}"/>
    <cellStyle name="Normal 13 6 3 3" xfId="1259" xr:uid="{00000000-0005-0000-0000-000012050000}"/>
    <cellStyle name="Normal 13 6 4" xfId="1260" xr:uid="{00000000-0005-0000-0000-000013050000}"/>
    <cellStyle name="Normal 13 6 4 2" xfId="1261" xr:uid="{00000000-0005-0000-0000-000014050000}"/>
    <cellStyle name="Normal 13 6 5" xfId="1262" xr:uid="{00000000-0005-0000-0000-000015050000}"/>
    <cellStyle name="Normal 13 7" xfId="1263" xr:uid="{00000000-0005-0000-0000-000016050000}"/>
    <cellStyle name="Normal 13 7 2" xfId="1264" xr:uid="{00000000-0005-0000-0000-000017050000}"/>
    <cellStyle name="Normal 13 7 2 2" xfId="1265" xr:uid="{00000000-0005-0000-0000-000018050000}"/>
    <cellStyle name="Normal 13 7 2 2 2" xfId="1266" xr:uid="{00000000-0005-0000-0000-000019050000}"/>
    <cellStyle name="Normal 13 7 2 3" xfId="1267" xr:uid="{00000000-0005-0000-0000-00001A050000}"/>
    <cellStyle name="Normal 13 7 3" xfId="1268" xr:uid="{00000000-0005-0000-0000-00001B050000}"/>
    <cellStyle name="Normal 13 7 3 2" xfId="1269" xr:uid="{00000000-0005-0000-0000-00001C050000}"/>
    <cellStyle name="Normal 13 7 4" xfId="1270" xr:uid="{00000000-0005-0000-0000-00001D050000}"/>
    <cellStyle name="Normal 13 8" xfId="1271" xr:uid="{00000000-0005-0000-0000-00001E050000}"/>
    <cellStyle name="Normal 13 8 2" xfId="1272" xr:uid="{00000000-0005-0000-0000-00001F050000}"/>
    <cellStyle name="Normal 13 8 2 2" xfId="1273" xr:uid="{00000000-0005-0000-0000-000020050000}"/>
    <cellStyle name="Normal 13 8 3" xfId="1274" xr:uid="{00000000-0005-0000-0000-000021050000}"/>
    <cellStyle name="Normal 13 9" xfId="1275" xr:uid="{00000000-0005-0000-0000-000022050000}"/>
    <cellStyle name="Normal 13 9 2" xfId="1276" xr:uid="{00000000-0005-0000-0000-000023050000}"/>
    <cellStyle name="Normal 14" xfId="1277" xr:uid="{00000000-0005-0000-0000-000024050000}"/>
    <cellStyle name="Normal 14 10" xfId="1278" xr:uid="{00000000-0005-0000-0000-000025050000}"/>
    <cellStyle name="Normal 14 2" xfId="1279" xr:uid="{00000000-0005-0000-0000-000026050000}"/>
    <cellStyle name="Normal 14 2 2" xfId="1280" xr:uid="{00000000-0005-0000-0000-000027050000}"/>
    <cellStyle name="Normal 14 2 2 2" xfId="1281" xr:uid="{00000000-0005-0000-0000-000028050000}"/>
    <cellStyle name="Normal 14 2 2 2 2" xfId="1282" xr:uid="{00000000-0005-0000-0000-000029050000}"/>
    <cellStyle name="Normal 14 2 2 2 2 2" xfId="1283" xr:uid="{00000000-0005-0000-0000-00002A050000}"/>
    <cellStyle name="Normal 14 2 2 2 3" xfId="1284" xr:uid="{00000000-0005-0000-0000-00002B050000}"/>
    <cellStyle name="Normal 14 2 2 3" xfId="1285" xr:uid="{00000000-0005-0000-0000-00002C050000}"/>
    <cellStyle name="Normal 14 2 2 3 2" xfId="1286" xr:uid="{00000000-0005-0000-0000-00002D050000}"/>
    <cellStyle name="Normal 14 2 2 4" xfId="1287" xr:uid="{00000000-0005-0000-0000-00002E050000}"/>
    <cellStyle name="Normal 14 2 3" xfId="1288" xr:uid="{00000000-0005-0000-0000-00002F050000}"/>
    <cellStyle name="Normal 14 2 3 2" xfId="1289" xr:uid="{00000000-0005-0000-0000-000030050000}"/>
    <cellStyle name="Normal 14 2 3 2 2" xfId="1290" xr:uid="{00000000-0005-0000-0000-000031050000}"/>
    <cellStyle name="Normal 14 2 3 3" xfId="1291" xr:uid="{00000000-0005-0000-0000-000032050000}"/>
    <cellStyle name="Normal 14 2 4" xfId="1292" xr:uid="{00000000-0005-0000-0000-000033050000}"/>
    <cellStyle name="Normal 14 2 4 2" xfId="1293" xr:uid="{00000000-0005-0000-0000-000034050000}"/>
    <cellStyle name="Normal 14 2 5" xfId="1294" xr:uid="{00000000-0005-0000-0000-000035050000}"/>
    <cellStyle name="Normal 14 3" xfId="1295" xr:uid="{00000000-0005-0000-0000-000036050000}"/>
    <cellStyle name="Normal 14 3 2" xfId="1296" xr:uid="{00000000-0005-0000-0000-000037050000}"/>
    <cellStyle name="Normal 14 3 2 2" xfId="1297" xr:uid="{00000000-0005-0000-0000-000038050000}"/>
    <cellStyle name="Normal 14 3 2 2 2" xfId="1298" xr:uid="{00000000-0005-0000-0000-000039050000}"/>
    <cellStyle name="Normal 14 3 2 2 2 2" xfId="1299" xr:uid="{00000000-0005-0000-0000-00003A050000}"/>
    <cellStyle name="Normal 14 3 2 2 3" xfId="1300" xr:uid="{00000000-0005-0000-0000-00003B050000}"/>
    <cellStyle name="Normal 14 3 2 3" xfId="1301" xr:uid="{00000000-0005-0000-0000-00003C050000}"/>
    <cellStyle name="Normal 14 3 2 3 2" xfId="1302" xr:uid="{00000000-0005-0000-0000-00003D050000}"/>
    <cellStyle name="Normal 14 3 2 4" xfId="1303" xr:uid="{00000000-0005-0000-0000-00003E050000}"/>
    <cellStyle name="Normal 14 3 3" xfId="1304" xr:uid="{00000000-0005-0000-0000-00003F050000}"/>
    <cellStyle name="Normal 14 3 3 2" xfId="1305" xr:uid="{00000000-0005-0000-0000-000040050000}"/>
    <cellStyle name="Normal 14 3 3 2 2" xfId="1306" xr:uid="{00000000-0005-0000-0000-000041050000}"/>
    <cellStyle name="Normal 14 3 3 3" xfId="1307" xr:uid="{00000000-0005-0000-0000-000042050000}"/>
    <cellStyle name="Normal 14 3 4" xfId="1308" xr:uid="{00000000-0005-0000-0000-000043050000}"/>
    <cellStyle name="Normal 14 3 4 2" xfId="1309" xr:uid="{00000000-0005-0000-0000-000044050000}"/>
    <cellStyle name="Normal 14 3 5" xfId="1310" xr:uid="{00000000-0005-0000-0000-000045050000}"/>
    <cellStyle name="Normal 14 4" xfId="1311" xr:uid="{00000000-0005-0000-0000-000046050000}"/>
    <cellStyle name="Normal 14 4 2" xfId="1312" xr:uid="{00000000-0005-0000-0000-000047050000}"/>
    <cellStyle name="Normal 14 4 2 2" xfId="1313" xr:uid="{00000000-0005-0000-0000-000048050000}"/>
    <cellStyle name="Normal 14 4 2 2 2" xfId="1314" xr:uid="{00000000-0005-0000-0000-000049050000}"/>
    <cellStyle name="Normal 14 4 2 2 2 2" xfId="1315" xr:uid="{00000000-0005-0000-0000-00004A050000}"/>
    <cellStyle name="Normal 14 4 2 2 3" xfId="1316" xr:uid="{00000000-0005-0000-0000-00004B050000}"/>
    <cellStyle name="Normal 14 4 2 3" xfId="1317" xr:uid="{00000000-0005-0000-0000-00004C050000}"/>
    <cellStyle name="Normal 14 4 2 3 2" xfId="1318" xr:uid="{00000000-0005-0000-0000-00004D050000}"/>
    <cellStyle name="Normal 14 4 2 4" xfId="1319" xr:uid="{00000000-0005-0000-0000-00004E050000}"/>
    <cellStyle name="Normal 14 4 3" xfId="1320" xr:uid="{00000000-0005-0000-0000-00004F050000}"/>
    <cellStyle name="Normal 14 4 3 2" xfId="1321" xr:uid="{00000000-0005-0000-0000-000050050000}"/>
    <cellStyle name="Normal 14 4 3 2 2" xfId="1322" xr:uid="{00000000-0005-0000-0000-000051050000}"/>
    <cellStyle name="Normal 14 4 3 3" xfId="1323" xr:uid="{00000000-0005-0000-0000-000052050000}"/>
    <cellStyle name="Normal 14 4 4" xfId="1324" xr:uid="{00000000-0005-0000-0000-000053050000}"/>
    <cellStyle name="Normal 14 4 4 2" xfId="1325" xr:uid="{00000000-0005-0000-0000-000054050000}"/>
    <cellStyle name="Normal 14 4 5" xfId="1326" xr:uid="{00000000-0005-0000-0000-000055050000}"/>
    <cellStyle name="Normal 14 5" xfId="1327" xr:uid="{00000000-0005-0000-0000-000056050000}"/>
    <cellStyle name="Normal 14 5 2" xfId="1328" xr:uid="{00000000-0005-0000-0000-000057050000}"/>
    <cellStyle name="Normal 14 5 2 2" xfId="1329" xr:uid="{00000000-0005-0000-0000-000058050000}"/>
    <cellStyle name="Normal 14 5 2 2 2" xfId="1330" xr:uid="{00000000-0005-0000-0000-000059050000}"/>
    <cellStyle name="Normal 14 5 2 2 2 2" xfId="1331" xr:uid="{00000000-0005-0000-0000-00005A050000}"/>
    <cellStyle name="Normal 14 5 2 2 3" xfId="1332" xr:uid="{00000000-0005-0000-0000-00005B050000}"/>
    <cellStyle name="Normal 14 5 2 3" xfId="1333" xr:uid="{00000000-0005-0000-0000-00005C050000}"/>
    <cellStyle name="Normal 14 5 2 3 2" xfId="1334" xr:uid="{00000000-0005-0000-0000-00005D050000}"/>
    <cellStyle name="Normal 14 5 2 4" xfId="1335" xr:uid="{00000000-0005-0000-0000-00005E050000}"/>
    <cellStyle name="Normal 14 5 3" xfId="1336" xr:uid="{00000000-0005-0000-0000-00005F050000}"/>
    <cellStyle name="Normal 14 5 3 2" xfId="1337" xr:uid="{00000000-0005-0000-0000-000060050000}"/>
    <cellStyle name="Normal 14 5 3 2 2" xfId="1338" xr:uid="{00000000-0005-0000-0000-000061050000}"/>
    <cellStyle name="Normal 14 5 3 3" xfId="1339" xr:uid="{00000000-0005-0000-0000-000062050000}"/>
    <cellStyle name="Normal 14 5 4" xfId="1340" xr:uid="{00000000-0005-0000-0000-000063050000}"/>
    <cellStyle name="Normal 14 5 4 2" xfId="1341" xr:uid="{00000000-0005-0000-0000-000064050000}"/>
    <cellStyle name="Normal 14 5 5" xfId="1342" xr:uid="{00000000-0005-0000-0000-000065050000}"/>
    <cellStyle name="Normal 14 6" xfId="1343" xr:uid="{00000000-0005-0000-0000-000066050000}"/>
    <cellStyle name="Normal 14 6 2" xfId="1344" xr:uid="{00000000-0005-0000-0000-000067050000}"/>
    <cellStyle name="Normal 14 6 2 2" xfId="1345" xr:uid="{00000000-0005-0000-0000-000068050000}"/>
    <cellStyle name="Normal 14 6 2 2 2" xfId="1346" xr:uid="{00000000-0005-0000-0000-000069050000}"/>
    <cellStyle name="Normal 14 6 2 2 2 2" xfId="1347" xr:uid="{00000000-0005-0000-0000-00006A050000}"/>
    <cellStyle name="Normal 14 6 2 2 3" xfId="1348" xr:uid="{00000000-0005-0000-0000-00006B050000}"/>
    <cellStyle name="Normal 14 6 2 3" xfId="1349" xr:uid="{00000000-0005-0000-0000-00006C050000}"/>
    <cellStyle name="Normal 14 6 2 3 2" xfId="1350" xr:uid="{00000000-0005-0000-0000-00006D050000}"/>
    <cellStyle name="Normal 14 6 2 4" xfId="1351" xr:uid="{00000000-0005-0000-0000-00006E050000}"/>
    <cellStyle name="Normal 14 6 3" xfId="1352" xr:uid="{00000000-0005-0000-0000-00006F050000}"/>
    <cellStyle name="Normal 14 6 3 2" xfId="1353" xr:uid="{00000000-0005-0000-0000-000070050000}"/>
    <cellStyle name="Normal 14 6 3 2 2" xfId="1354" xr:uid="{00000000-0005-0000-0000-000071050000}"/>
    <cellStyle name="Normal 14 6 3 3" xfId="1355" xr:uid="{00000000-0005-0000-0000-000072050000}"/>
    <cellStyle name="Normal 14 6 4" xfId="1356" xr:uid="{00000000-0005-0000-0000-000073050000}"/>
    <cellStyle name="Normal 14 6 4 2" xfId="1357" xr:uid="{00000000-0005-0000-0000-000074050000}"/>
    <cellStyle name="Normal 14 6 5" xfId="1358" xr:uid="{00000000-0005-0000-0000-000075050000}"/>
    <cellStyle name="Normal 14 7" xfId="1359" xr:uid="{00000000-0005-0000-0000-000076050000}"/>
    <cellStyle name="Normal 14 7 2" xfId="1360" xr:uid="{00000000-0005-0000-0000-000077050000}"/>
    <cellStyle name="Normal 14 7 2 2" xfId="1361" xr:uid="{00000000-0005-0000-0000-000078050000}"/>
    <cellStyle name="Normal 14 7 2 2 2" xfId="1362" xr:uid="{00000000-0005-0000-0000-000079050000}"/>
    <cellStyle name="Normal 14 7 2 3" xfId="1363" xr:uid="{00000000-0005-0000-0000-00007A050000}"/>
    <cellStyle name="Normal 14 7 3" xfId="1364" xr:uid="{00000000-0005-0000-0000-00007B050000}"/>
    <cellStyle name="Normal 14 7 3 2" xfId="1365" xr:uid="{00000000-0005-0000-0000-00007C050000}"/>
    <cellStyle name="Normal 14 7 4" xfId="1366" xr:uid="{00000000-0005-0000-0000-00007D050000}"/>
    <cellStyle name="Normal 14 8" xfId="1367" xr:uid="{00000000-0005-0000-0000-00007E050000}"/>
    <cellStyle name="Normal 14 8 2" xfId="1368" xr:uid="{00000000-0005-0000-0000-00007F050000}"/>
    <cellStyle name="Normal 14 8 2 2" xfId="1369" xr:uid="{00000000-0005-0000-0000-000080050000}"/>
    <cellStyle name="Normal 14 8 3" xfId="1370" xr:uid="{00000000-0005-0000-0000-000081050000}"/>
    <cellStyle name="Normal 14 9" xfId="1371" xr:uid="{00000000-0005-0000-0000-000082050000}"/>
    <cellStyle name="Normal 14 9 2" xfId="1372" xr:uid="{00000000-0005-0000-0000-000083050000}"/>
    <cellStyle name="Normal 15" xfId="1373" xr:uid="{00000000-0005-0000-0000-000084050000}"/>
    <cellStyle name="Normal 15 2" xfId="1374" xr:uid="{00000000-0005-0000-0000-000085050000}"/>
    <cellStyle name="Normal 15 2 2" xfId="2621" xr:uid="{00000000-0005-0000-0000-000086050000}"/>
    <cellStyle name="Normal 15 3" xfId="1375" xr:uid="{00000000-0005-0000-0000-000087050000}"/>
    <cellStyle name="Normal 15 4" xfId="1376" xr:uid="{00000000-0005-0000-0000-000088050000}"/>
    <cellStyle name="Normal 15 5" xfId="1377" xr:uid="{00000000-0005-0000-0000-000089050000}"/>
    <cellStyle name="Normal 15 6" xfId="1378" xr:uid="{00000000-0005-0000-0000-00008A050000}"/>
    <cellStyle name="Normal 15 7" xfId="1379" xr:uid="{00000000-0005-0000-0000-00008B050000}"/>
    <cellStyle name="Normal 16" xfId="1380" xr:uid="{00000000-0005-0000-0000-00008C050000}"/>
    <cellStyle name="Normal 16 2" xfId="1381" xr:uid="{00000000-0005-0000-0000-00008D050000}"/>
    <cellStyle name="Normal 16 2 2" xfId="2622" xr:uid="{00000000-0005-0000-0000-00008E050000}"/>
    <cellStyle name="Normal 16 3" xfId="1382" xr:uid="{00000000-0005-0000-0000-00008F050000}"/>
    <cellStyle name="Normal 16 3 2" xfId="1383" xr:uid="{00000000-0005-0000-0000-000090050000}"/>
    <cellStyle name="Normal 16 4" xfId="1384" xr:uid="{00000000-0005-0000-0000-000091050000}"/>
    <cellStyle name="Normal 17" xfId="1385" xr:uid="{00000000-0005-0000-0000-000092050000}"/>
    <cellStyle name="Normal 17 2" xfId="1386" xr:uid="{00000000-0005-0000-0000-000093050000}"/>
    <cellStyle name="Normal 17 2 2" xfId="1387" xr:uid="{00000000-0005-0000-0000-000094050000}"/>
    <cellStyle name="Normal 17 2 2 2" xfId="1388" xr:uid="{00000000-0005-0000-0000-000095050000}"/>
    <cellStyle name="Normal 17 2 2 2 2" xfId="1389" xr:uid="{00000000-0005-0000-0000-000096050000}"/>
    <cellStyle name="Normal 17 2 2 3" xfId="1390" xr:uid="{00000000-0005-0000-0000-000097050000}"/>
    <cellStyle name="Normal 17 2 3" xfId="1391" xr:uid="{00000000-0005-0000-0000-000098050000}"/>
    <cellStyle name="Normal 17 2 3 2" xfId="1392" xr:uid="{00000000-0005-0000-0000-000099050000}"/>
    <cellStyle name="Normal 17 2 4" xfId="1393" xr:uid="{00000000-0005-0000-0000-00009A050000}"/>
    <cellStyle name="Normal 17 2 4 2" xfId="1394" xr:uid="{00000000-0005-0000-0000-00009B050000}"/>
    <cellStyle name="Normal 17 2 5" xfId="1395" xr:uid="{00000000-0005-0000-0000-00009C050000}"/>
    <cellStyle name="Normal 17 3" xfId="1396" xr:uid="{00000000-0005-0000-0000-00009D050000}"/>
    <cellStyle name="Normal 17 3 2" xfId="1397" xr:uid="{00000000-0005-0000-0000-00009E050000}"/>
    <cellStyle name="Normal 17 3 2 2" xfId="1398" xr:uid="{00000000-0005-0000-0000-00009F050000}"/>
    <cellStyle name="Normal 17 3 3" xfId="1399" xr:uid="{00000000-0005-0000-0000-0000A0050000}"/>
    <cellStyle name="Normal 17 4" xfId="1400" xr:uid="{00000000-0005-0000-0000-0000A1050000}"/>
    <cellStyle name="Normal 17 4 2" xfId="1401" xr:uid="{00000000-0005-0000-0000-0000A2050000}"/>
    <cellStyle name="Normal 17 5" xfId="1402" xr:uid="{00000000-0005-0000-0000-0000A3050000}"/>
    <cellStyle name="Normal 18" xfId="1403" xr:uid="{00000000-0005-0000-0000-0000A4050000}"/>
    <cellStyle name="Normal 18 2" xfId="1404" xr:uid="{00000000-0005-0000-0000-0000A5050000}"/>
    <cellStyle name="Normal 18 2 2" xfId="1405" xr:uid="{00000000-0005-0000-0000-0000A6050000}"/>
    <cellStyle name="Normal 18 2 2 2" xfId="1406" xr:uid="{00000000-0005-0000-0000-0000A7050000}"/>
    <cellStyle name="Normal 18 2 2 2 2" xfId="1407" xr:uid="{00000000-0005-0000-0000-0000A8050000}"/>
    <cellStyle name="Normal 18 2 2 2 2 2" xfId="1408" xr:uid="{00000000-0005-0000-0000-0000A9050000}"/>
    <cellStyle name="Normal 18 2 2 2 3" xfId="1409" xr:uid="{00000000-0005-0000-0000-0000AA050000}"/>
    <cellStyle name="Normal 18 2 2 3" xfId="1410" xr:uid="{00000000-0005-0000-0000-0000AB050000}"/>
    <cellStyle name="Normal 18 2 2 3 2" xfId="1411" xr:uid="{00000000-0005-0000-0000-0000AC050000}"/>
    <cellStyle name="Normal 18 2 2 4" xfId="1412" xr:uid="{00000000-0005-0000-0000-0000AD050000}"/>
    <cellStyle name="Normal 18 2 3" xfId="1413" xr:uid="{00000000-0005-0000-0000-0000AE050000}"/>
    <cellStyle name="Normal 18 2 3 2" xfId="1414" xr:uid="{00000000-0005-0000-0000-0000AF050000}"/>
    <cellStyle name="Normal 18 2 3 2 2" xfId="1415" xr:uid="{00000000-0005-0000-0000-0000B0050000}"/>
    <cellStyle name="Normal 18 2 3 3" xfId="1416" xr:uid="{00000000-0005-0000-0000-0000B1050000}"/>
    <cellStyle name="Normal 18 2 4" xfId="1417" xr:uid="{00000000-0005-0000-0000-0000B2050000}"/>
    <cellStyle name="Normal 18 2 4 2" xfId="1418" xr:uid="{00000000-0005-0000-0000-0000B3050000}"/>
    <cellStyle name="Normal 18 2 5" xfId="1419" xr:uid="{00000000-0005-0000-0000-0000B4050000}"/>
    <cellStyle name="Normal 18 3" xfId="1420" xr:uid="{00000000-0005-0000-0000-0000B5050000}"/>
    <cellStyle name="Normal 18 3 2" xfId="1421" xr:uid="{00000000-0005-0000-0000-0000B6050000}"/>
    <cellStyle name="Normal 18 3 2 2" xfId="1422" xr:uid="{00000000-0005-0000-0000-0000B7050000}"/>
    <cellStyle name="Normal 18 3 2 2 2" xfId="1423" xr:uid="{00000000-0005-0000-0000-0000B8050000}"/>
    <cellStyle name="Normal 18 3 2 2 2 2" xfId="1424" xr:uid="{00000000-0005-0000-0000-0000B9050000}"/>
    <cellStyle name="Normal 18 3 2 2 3" xfId="1425" xr:uid="{00000000-0005-0000-0000-0000BA050000}"/>
    <cellStyle name="Normal 18 3 2 3" xfId="1426" xr:uid="{00000000-0005-0000-0000-0000BB050000}"/>
    <cellStyle name="Normal 18 3 2 3 2" xfId="1427" xr:uid="{00000000-0005-0000-0000-0000BC050000}"/>
    <cellStyle name="Normal 18 3 2 4" xfId="1428" xr:uid="{00000000-0005-0000-0000-0000BD050000}"/>
    <cellStyle name="Normal 18 3 3" xfId="1429" xr:uid="{00000000-0005-0000-0000-0000BE050000}"/>
    <cellStyle name="Normal 18 3 3 2" xfId="1430" xr:uid="{00000000-0005-0000-0000-0000BF050000}"/>
    <cellStyle name="Normal 18 3 3 2 2" xfId="1431" xr:uid="{00000000-0005-0000-0000-0000C0050000}"/>
    <cellStyle name="Normal 18 3 3 3" xfId="1432" xr:uid="{00000000-0005-0000-0000-0000C1050000}"/>
    <cellStyle name="Normal 18 3 4" xfId="1433" xr:uid="{00000000-0005-0000-0000-0000C2050000}"/>
    <cellStyle name="Normal 18 3 4 2" xfId="1434" xr:uid="{00000000-0005-0000-0000-0000C3050000}"/>
    <cellStyle name="Normal 18 3 5" xfId="1435" xr:uid="{00000000-0005-0000-0000-0000C4050000}"/>
    <cellStyle name="Normal 18 4" xfId="1436" xr:uid="{00000000-0005-0000-0000-0000C5050000}"/>
    <cellStyle name="Normal 18 4 2" xfId="1437" xr:uid="{00000000-0005-0000-0000-0000C6050000}"/>
    <cellStyle name="Normal 18 4 2 2" xfId="1438" xr:uid="{00000000-0005-0000-0000-0000C7050000}"/>
    <cellStyle name="Normal 18 4 2 2 2" xfId="1439" xr:uid="{00000000-0005-0000-0000-0000C8050000}"/>
    <cellStyle name="Normal 18 4 2 3" xfId="1440" xr:uid="{00000000-0005-0000-0000-0000C9050000}"/>
    <cellStyle name="Normal 18 4 3" xfId="1441" xr:uid="{00000000-0005-0000-0000-0000CA050000}"/>
    <cellStyle name="Normal 18 4 3 2" xfId="1442" xr:uid="{00000000-0005-0000-0000-0000CB050000}"/>
    <cellStyle name="Normal 18 4 4" xfId="1443" xr:uid="{00000000-0005-0000-0000-0000CC050000}"/>
    <cellStyle name="Normal 18 5" xfId="1444" xr:uid="{00000000-0005-0000-0000-0000CD050000}"/>
    <cellStyle name="Normal 18 5 2" xfId="1445" xr:uid="{00000000-0005-0000-0000-0000CE050000}"/>
    <cellStyle name="Normal 18 5 2 2" xfId="1446" xr:uid="{00000000-0005-0000-0000-0000CF050000}"/>
    <cellStyle name="Normal 18 5 3" xfId="1447" xr:uid="{00000000-0005-0000-0000-0000D0050000}"/>
    <cellStyle name="Normal 18 6" xfId="1448" xr:uid="{00000000-0005-0000-0000-0000D1050000}"/>
    <cellStyle name="Normal 18 6 2" xfId="1449" xr:uid="{00000000-0005-0000-0000-0000D2050000}"/>
    <cellStyle name="Normal 18 7" xfId="1450" xr:uid="{00000000-0005-0000-0000-0000D3050000}"/>
    <cellStyle name="Normal 19" xfId="1451" xr:uid="{00000000-0005-0000-0000-0000D4050000}"/>
    <cellStyle name="Normal 19 2" xfId="1452" xr:uid="{00000000-0005-0000-0000-0000D5050000}"/>
    <cellStyle name="Normal 19 2 2" xfId="1453" xr:uid="{00000000-0005-0000-0000-0000D6050000}"/>
    <cellStyle name="Normal 19 3" xfId="1454" xr:uid="{00000000-0005-0000-0000-0000D7050000}"/>
    <cellStyle name="Normal 2" xfId="1455" xr:uid="{00000000-0005-0000-0000-0000D8050000}"/>
    <cellStyle name="Normal 2 10" xfId="1456" xr:uid="{00000000-0005-0000-0000-0000D9050000}"/>
    <cellStyle name="Normal 2 2" xfId="1457" xr:uid="{00000000-0005-0000-0000-0000DA050000}"/>
    <cellStyle name="Normal 2 2 2" xfId="1458" xr:uid="{00000000-0005-0000-0000-0000DB050000}"/>
    <cellStyle name="Normal 2 2 2 2" xfId="1459" xr:uid="{00000000-0005-0000-0000-0000DC050000}"/>
    <cellStyle name="Normal 2 2 2 3" xfId="1460" xr:uid="{00000000-0005-0000-0000-0000DD050000}"/>
    <cellStyle name="Normal 2 2 2 4" xfId="1461" xr:uid="{00000000-0005-0000-0000-0000DE050000}"/>
    <cellStyle name="Normal 2 2 2 5" xfId="1462" xr:uid="{00000000-0005-0000-0000-0000DF050000}"/>
    <cellStyle name="Normal 2 2 2 6" xfId="1463" xr:uid="{00000000-0005-0000-0000-0000E0050000}"/>
    <cellStyle name="Normal 2 2 2 7" xfId="2585" xr:uid="{00000000-0005-0000-0000-0000E1050000}"/>
    <cellStyle name="Normal 2 2 3" xfId="1464" xr:uid="{00000000-0005-0000-0000-0000E2050000}"/>
    <cellStyle name="Normal 2 2 4" xfId="1465" xr:uid="{00000000-0005-0000-0000-0000E3050000}"/>
    <cellStyle name="Normal 2 2 5" xfId="1466" xr:uid="{00000000-0005-0000-0000-0000E4050000}"/>
    <cellStyle name="Normal 2 2 6" xfId="1467" xr:uid="{00000000-0005-0000-0000-0000E5050000}"/>
    <cellStyle name="Normal 2 2 7" xfId="2623" xr:uid="{00000000-0005-0000-0000-0000E6050000}"/>
    <cellStyle name="Normal 2 3" xfId="1468" xr:uid="{00000000-0005-0000-0000-0000E7050000}"/>
    <cellStyle name="Normal 2 4" xfId="1469" xr:uid="{00000000-0005-0000-0000-0000E8050000}"/>
    <cellStyle name="Normal 2 4 2" xfId="2603" xr:uid="{00000000-0005-0000-0000-0000E9050000}"/>
    <cellStyle name="Normal 2 5" xfId="1470" xr:uid="{00000000-0005-0000-0000-0000EA050000}"/>
    <cellStyle name="Normal 2 6" xfId="1471" xr:uid="{00000000-0005-0000-0000-0000EB050000}"/>
    <cellStyle name="Normal 2 7" xfId="1472" xr:uid="{00000000-0005-0000-0000-0000EC050000}"/>
    <cellStyle name="Normal 2 8" xfId="1473" xr:uid="{00000000-0005-0000-0000-0000ED050000}"/>
    <cellStyle name="Normal 20" xfId="1474" xr:uid="{00000000-0005-0000-0000-0000EE050000}"/>
    <cellStyle name="Normal 20 2" xfId="1475" xr:uid="{00000000-0005-0000-0000-0000EF050000}"/>
    <cellStyle name="Normal 20 2 2" xfId="1476" xr:uid="{00000000-0005-0000-0000-0000F0050000}"/>
    <cellStyle name="Normal 20 2 2 2" xfId="1477" xr:uid="{00000000-0005-0000-0000-0000F1050000}"/>
    <cellStyle name="Normal 20 2 3" xfId="1478" xr:uid="{00000000-0005-0000-0000-0000F2050000}"/>
    <cellStyle name="Normal 20 3" xfId="1479" xr:uid="{00000000-0005-0000-0000-0000F3050000}"/>
    <cellStyle name="Normal 20 3 2" xfId="1480" xr:uid="{00000000-0005-0000-0000-0000F4050000}"/>
    <cellStyle name="Normal 20 4" xfId="1481" xr:uid="{00000000-0005-0000-0000-0000F5050000}"/>
    <cellStyle name="Normal 20 5" xfId="1482" xr:uid="{00000000-0005-0000-0000-0000F6050000}"/>
    <cellStyle name="Normal 20 5 2" xfId="1483" xr:uid="{00000000-0005-0000-0000-0000F7050000}"/>
    <cellStyle name="Normal 21" xfId="1484" xr:uid="{00000000-0005-0000-0000-0000F8050000}"/>
    <cellStyle name="Normal 21 2" xfId="1485" xr:uid="{00000000-0005-0000-0000-0000F9050000}"/>
    <cellStyle name="Normal 21 2 2" xfId="1486" xr:uid="{00000000-0005-0000-0000-0000FA050000}"/>
    <cellStyle name="Normal 21 2 2 2" xfId="1487" xr:uid="{00000000-0005-0000-0000-0000FB050000}"/>
    <cellStyle name="Normal 21 3" xfId="1488" xr:uid="{00000000-0005-0000-0000-0000FC050000}"/>
    <cellStyle name="Normal 21 3 2" xfId="1489" xr:uid="{00000000-0005-0000-0000-0000FD050000}"/>
    <cellStyle name="Normal 21 4" xfId="1490" xr:uid="{00000000-0005-0000-0000-0000FE050000}"/>
    <cellStyle name="Normal 21 4 2" xfId="1491" xr:uid="{00000000-0005-0000-0000-0000FF050000}"/>
    <cellStyle name="Normal 21 4 2 2" xfId="1492" xr:uid="{00000000-0005-0000-0000-000000060000}"/>
    <cellStyle name="Normal 21 5" xfId="1493" xr:uid="{00000000-0005-0000-0000-000001060000}"/>
    <cellStyle name="Normal 21 6" xfId="1494" xr:uid="{00000000-0005-0000-0000-000002060000}"/>
    <cellStyle name="Normal 21 7" xfId="1495" xr:uid="{00000000-0005-0000-0000-000003060000}"/>
    <cellStyle name="Normal 21 8" xfId="1496" xr:uid="{00000000-0005-0000-0000-000004060000}"/>
    <cellStyle name="Normal 22" xfId="1497" xr:uid="{00000000-0005-0000-0000-000005060000}"/>
    <cellStyle name="Normal 22 2" xfId="1498" xr:uid="{00000000-0005-0000-0000-000006060000}"/>
    <cellStyle name="Normal 23" xfId="1499" xr:uid="{00000000-0005-0000-0000-000007060000}"/>
    <cellStyle name="Normal 23 2" xfId="1500" xr:uid="{00000000-0005-0000-0000-000008060000}"/>
    <cellStyle name="Normal 23 2 2" xfId="1501" xr:uid="{00000000-0005-0000-0000-000009060000}"/>
    <cellStyle name="Normal 23 3" xfId="1502" xr:uid="{00000000-0005-0000-0000-00000A060000}"/>
    <cellStyle name="Normal 23 4" xfId="1503" xr:uid="{00000000-0005-0000-0000-00000B060000}"/>
    <cellStyle name="Normal 23 4 2" xfId="1504" xr:uid="{00000000-0005-0000-0000-00000C060000}"/>
    <cellStyle name="Normal 23 4 2 2" xfId="1505" xr:uid="{00000000-0005-0000-0000-00000D060000}"/>
    <cellStyle name="Normal 23 5" xfId="1506" xr:uid="{00000000-0005-0000-0000-00000E060000}"/>
    <cellStyle name="Normal 23 6" xfId="1507" xr:uid="{00000000-0005-0000-0000-00000F060000}"/>
    <cellStyle name="Normal 24" xfId="1508" xr:uid="{00000000-0005-0000-0000-000010060000}"/>
    <cellStyle name="Normal 24 2" xfId="1509" xr:uid="{00000000-0005-0000-0000-000011060000}"/>
    <cellStyle name="Normal 24 3" xfId="1510" xr:uid="{00000000-0005-0000-0000-000012060000}"/>
    <cellStyle name="Normal 24 4" xfId="1511" xr:uid="{00000000-0005-0000-0000-000013060000}"/>
    <cellStyle name="Normal 25" xfId="1512" xr:uid="{00000000-0005-0000-0000-000014060000}"/>
    <cellStyle name="Normal 25 2" xfId="1513" xr:uid="{00000000-0005-0000-0000-000015060000}"/>
    <cellStyle name="Normal 25 3" xfId="1514" xr:uid="{00000000-0005-0000-0000-000016060000}"/>
    <cellStyle name="Normal 26" xfId="1515" xr:uid="{00000000-0005-0000-0000-000017060000}"/>
    <cellStyle name="Normal 26 2" xfId="1516" xr:uid="{00000000-0005-0000-0000-000018060000}"/>
    <cellStyle name="Normal 27" xfId="1517" xr:uid="{00000000-0005-0000-0000-000019060000}"/>
    <cellStyle name="Normal 28" xfId="1518" xr:uid="{00000000-0005-0000-0000-00001A060000}"/>
    <cellStyle name="Normal 28 2" xfId="1519" xr:uid="{00000000-0005-0000-0000-00001B060000}"/>
    <cellStyle name="Normal 28 2 2" xfId="1520" xr:uid="{00000000-0005-0000-0000-00001C060000}"/>
    <cellStyle name="Normal 28 2 2 2" xfId="2624" xr:uid="{00000000-0005-0000-0000-00001D060000}"/>
    <cellStyle name="Normal 29" xfId="1521" xr:uid="{00000000-0005-0000-0000-00001E060000}"/>
    <cellStyle name="Normal 3" xfId="1522" xr:uid="{00000000-0005-0000-0000-00001F060000}"/>
    <cellStyle name="Normal 3 2" xfId="1523" xr:uid="{00000000-0005-0000-0000-000020060000}"/>
    <cellStyle name="Normal 3 2 2" xfId="2625" xr:uid="{00000000-0005-0000-0000-000021060000}"/>
    <cellStyle name="Normal 3 3" xfId="1524" xr:uid="{00000000-0005-0000-0000-000022060000}"/>
    <cellStyle name="Normal 3 3 2" xfId="2626" xr:uid="{00000000-0005-0000-0000-000023060000}"/>
    <cellStyle name="Normal 3 4" xfId="2582" xr:uid="{00000000-0005-0000-0000-000024060000}"/>
    <cellStyle name="Normal 30" xfId="1525" xr:uid="{00000000-0005-0000-0000-000025060000}"/>
    <cellStyle name="Normal 31" xfId="2604" xr:uid="{00000000-0005-0000-0000-000026060000}"/>
    <cellStyle name="Normal 32" xfId="2627" xr:uid="{00000000-0005-0000-0000-000027060000}"/>
    <cellStyle name="Normal 32 2" xfId="2630" xr:uid="{00000000-0005-0000-0000-000028060000}"/>
    <cellStyle name="Normal 32 3" xfId="2641" xr:uid="{00000000-0005-0000-0000-000029060000}"/>
    <cellStyle name="Normal 33" xfId="2628" xr:uid="{00000000-0005-0000-0000-00002A060000}"/>
    <cellStyle name="Normal 4" xfId="1526" xr:uid="{00000000-0005-0000-0000-00002B060000}"/>
    <cellStyle name="Normal 4 2" xfId="2605" xr:uid="{00000000-0005-0000-0000-00002C060000}"/>
    <cellStyle name="Normal 5" xfId="1527" xr:uid="{00000000-0005-0000-0000-00002D060000}"/>
    <cellStyle name="Normal 5 10" xfId="1528" xr:uid="{00000000-0005-0000-0000-00002E060000}"/>
    <cellStyle name="Normal 5 2" xfId="1529" xr:uid="{00000000-0005-0000-0000-00002F060000}"/>
    <cellStyle name="Normal 5 2 2" xfId="1530" xr:uid="{00000000-0005-0000-0000-000030060000}"/>
    <cellStyle name="Normal 5 2 2 2" xfId="1531" xr:uid="{00000000-0005-0000-0000-000031060000}"/>
    <cellStyle name="Normal 5 2 2 2 2" xfId="1532" xr:uid="{00000000-0005-0000-0000-000032060000}"/>
    <cellStyle name="Normal 5 2 2 2 2 2" xfId="1533" xr:uid="{00000000-0005-0000-0000-000033060000}"/>
    <cellStyle name="Normal 5 2 2 2 3" xfId="1534" xr:uid="{00000000-0005-0000-0000-000034060000}"/>
    <cellStyle name="Normal 5 2 2 3" xfId="1535" xr:uid="{00000000-0005-0000-0000-000035060000}"/>
    <cellStyle name="Normal 5 2 2 3 2" xfId="1536" xr:uid="{00000000-0005-0000-0000-000036060000}"/>
    <cellStyle name="Normal 5 2 2 4" xfId="1537" xr:uid="{00000000-0005-0000-0000-000037060000}"/>
    <cellStyle name="Normal 5 2 3" xfId="1538" xr:uid="{00000000-0005-0000-0000-000038060000}"/>
    <cellStyle name="Normal 5 2 3 2" xfId="1539" xr:uid="{00000000-0005-0000-0000-000039060000}"/>
    <cellStyle name="Normal 5 2 3 2 2" xfId="1540" xr:uid="{00000000-0005-0000-0000-00003A060000}"/>
    <cellStyle name="Normal 5 2 3 3" xfId="1541" xr:uid="{00000000-0005-0000-0000-00003B060000}"/>
    <cellStyle name="Normal 5 2 4" xfId="1542" xr:uid="{00000000-0005-0000-0000-00003C060000}"/>
    <cellStyle name="Normal 5 2 4 2" xfId="1543" xr:uid="{00000000-0005-0000-0000-00003D060000}"/>
    <cellStyle name="Normal 5 2 5" xfId="1544" xr:uid="{00000000-0005-0000-0000-00003E060000}"/>
    <cellStyle name="Normal 5 3" xfId="1545" xr:uid="{00000000-0005-0000-0000-00003F060000}"/>
    <cellStyle name="Normal 5 3 2" xfId="1546" xr:uid="{00000000-0005-0000-0000-000040060000}"/>
    <cellStyle name="Normal 5 3 2 2" xfId="1547" xr:uid="{00000000-0005-0000-0000-000041060000}"/>
    <cellStyle name="Normal 5 3 2 2 2" xfId="1548" xr:uid="{00000000-0005-0000-0000-000042060000}"/>
    <cellStyle name="Normal 5 3 2 2 2 2" xfId="1549" xr:uid="{00000000-0005-0000-0000-000043060000}"/>
    <cellStyle name="Normal 5 3 2 2 3" xfId="1550" xr:uid="{00000000-0005-0000-0000-000044060000}"/>
    <cellStyle name="Normal 5 3 2 3" xfId="1551" xr:uid="{00000000-0005-0000-0000-000045060000}"/>
    <cellStyle name="Normal 5 3 2 3 2" xfId="1552" xr:uid="{00000000-0005-0000-0000-000046060000}"/>
    <cellStyle name="Normal 5 3 2 4" xfId="1553" xr:uid="{00000000-0005-0000-0000-000047060000}"/>
    <cellStyle name="Normal 5 3 3" xfId="1554" xr:uid="{00000000-0005-0000-0000-000048060000}"/>
    <cellStyle name="Normal 5 3 3 2" xfId="1555" xr:uid="{00000000-0005-0000-0000-000049060000}"/>
    <cellStyle name="Normal 5 3 3 2 2" xfId="1556" xr:uid="{00000000-0005-0000-0000-00004A060000}"/>
    <cellStyle name="Normal 5 3 3 3" xfId="1557" xr:uid="{00000000-0005-0000-0000-00004B060000}"/>
    <cellStyle name="Normal 5 3 4" xfId="1558" xr:uid="{00000000-0005-0000-0000-00004C060000}"/>
    <cellStyle name="Normal 5 3 4 2" xfId="1559" xr:uid="{00000000-0005-0000-0000-00004D060000}"/>
    <cellStyle name="Normal 5 3 5" xfId="1560" xr:uid="{00000000-0005-0000-0000-00004E060000}"/>
    <cellStyle name="Normal 5 4" xfId="1561" xr:uid="{00000000-0005-0000-0000-00004F060000}"/>
    <cellStyle name="Normal 5 4 2" xfId="1562" xr:uid="{00000000-0005-0000-0000-000050060000}"/>
    <cellStyle name="Normal 5 4 2 2" xfId="1563" xr:uid="{00000000-0005-0000-0000-000051060000}"/>
    <cellStyle name="Normal 5 4 2 2 2" xfId="1564" xr:uid="{00000000-0005-0000-0000-000052060000}"/>
    <cellStyle name="Normal 5 4 2 2 2 2" xfId="1565" xr:uid="{00000000-0005-0000-0000-000053060000}"/>
    <cellStyle name="Normal 5 4 2 2 3" xfId="1566" xr:uid="{00000000-0005-0000-0000-000054060000}"/>
    <cellStyle name="Normal 5 4 2 3" xfId="1567" xr:uid="{00000000-0005-0000-0000-000055060000}"/>
    <cellStyle name="Normal 5 4 2 3 2" xfId="1568" xr:uid="{00000000-0005-0000-0000-000056060000}"/>
    <cellStyle name="Normal 5 4 2 4" xfId="1569" xr:uid="{00000000-0005-0000-0000-000057060000}"/>
    <cellStyle name="Normal 5 4 3" xfId="1570" xr:uid="{00000000-0005-0000-0000-000058060000}"/>
    <cellStyle name="Normal 5 4 3 2" xfId="1571" xr:uid="{00000000-0005-0000-0000-000059060000}"/>
    <cellStyle name="Normal 5 4 3 2 2" xfId="1572" xr:uid="{00000000-0005-0000-0000-00005A060000}"/>
    <cellStyle name="Normal 5 4 3 3" xfId="1573" xr:uid="{00000000-0005-0000-0000-00005B060000}"/>
    <cellStyle name="Normal 5 4 4" xfId="1574" xr:uid="{00000000-0005-0000-0000-00005C060000}"/>
    <cellStyle name="Normal 5 4 4 2" xfId="1575" xr:uid="{00000000-0005-0000-0000-00005D060000}"/>
    <cellStyle name="Normal 5 4 5" xfId="1576" xr:uid="{00000000-0005-0000-0000-00005E060000}"/>
    <cellStyle name="Normal 5 5" xfId="1577" xr:uid="{00000000-0005-0000-0000-00005F060000}"/>
    <cellStyle name="Normal 5 5 2" xfId="1578" xr:uid="{00000000-0005-0000-0000-000060060000}"/>
    <cellStyle name="Normal 5 5 2 2" xfId="1579" xr:uid="{00000000-0005-0000-0000-000061060000}"/>
    <cellStyle name="Normal 5 5 2 2 2" xfId="1580" xr:uid="{00000000-0005-0000-0000-000062060000}"/>
    <cellStyle name="Normal 5 5 2 2 2 2" xfId="1581" xr:uid="{00000000-0005-0000-0000-000063060000}"/>
    <cellStyle name="Normal 5 5 2 2 3" xfId="1582" xr:uid="{00000000-0005-0000-0000-000064060000}"/>
    <cellStyle name="Normal 5 5 2 3" xfId="1583" xr:uid="{00000000-0005-0000-0000-000065060000}"/>
    <cellStyle name="Normal 5 5 2 3 2" xfId="1584" xr:uid="{00000000-0005-0000-0000-000066060000}"/>
    <cellStyle name="Normal 5 5 2 4" xfId="1585" xr:uid="{00000000-0005-0000-0000-000067060000}"/>
    <cellStyle name="Normal 5 5 3" xfId="1586" xr:uid="{00000000-0005-0000-0000-000068060000}"/>
    <cellStyle name="Normal 5 5 3 2" xfId="1587" xr:uid="{00000000-0005-0000-0000-000069060000}"/>
    <cellStyle name="Normal 5 5 3 2 2" xfId="1588" xr:uid="{00000000-0005-0000-0000-00006A060000}"/>
    <cellStyle name="Normal 5 5 3 3" xfId="1589" xr:uid="{00000000-0005-0000-0000-00006B060000}"/>
    <cellStyle name="Normal 5 5 4" xfId="1590" xr:uid="{00000000-0005-0000-0000-00006C060000}"/>
    <cellStyle name="Normal 5 5 4 2" xfId="1591" xr:uid="{00000000-0005-0000-0000-00006D060000}"/>
    <cellStyle name="Normal 5 5 5" xfId="1592" xr:uid="{00000000-0005-0000-0000-00006E060000}"/>
    <cellStyle name="Normal 5 6" xfId="1593" xr:uid="{00000000-0005-0000-0000-00006F060000}"/>
    <cellStyle name="Normal 5 6 2" xfId="1594" xr:uid="{00000000-0005-0000-0000-000070060000}"/>
    <cellStyle name="Normal 5 6 2 2" xfId="1595" xr:uid="{00000000-0005-0000-0000-000071060000}"/>
    <cellStyle name="Normal 5 6 2 2 2" xfId="1596" xr:uid="{00000000-0005-0000-0000-000072060000}"/>
    <cellStyle name="Normal 5 6 2 2 2 2" xfId="1597" xr:uid="{00000000-0005-0000-0000-000073060000}"/>
    <cellStyle name="Normal 5 6 2 2 3" xfId="1598" xr:uid="{00000000-0005-0000-0000-000074060000}"/>
    <cellStyle name="Normal 5 6 2 3" xfId="1599" xr:uid="{00000000-0005-0000-0000-000075060000}"/>
    <cellStyle name="Normal 5 6 2 3 2" xfId="1600" xr:uid="{00000000-0005-0000-0000-000076060000}"/>
    <cellStyle name="Normal 5 6 2 4" xfId="1601" xr:uid="{00000000-0005-0000-0000-000077060000}"/>
    <cellStyle name="Normal 5 6 3" xfId="1602" xr:uid="{00000000-0005-0000-0000-000078060000}"/>
    <cellStyle name="Normal 5 6 3 2" xfId="1603" xr:uid="{00000000-0005-0000-0000-000079060000}"/>
    <cellStyle name="Normal 5 6 3 2 2" xfId="1604" xr:uid="{00000000-0005-0000-0000-00007A060000}"/>
    <cellStyle name="Normal 5 6 3 3" xfId="1605" xr:uid="{00000000-0005-0000-0000-00007B060000}"/>
    <cellStyle name="Normal 5 6 4" xfId="1606" xr:uid="{00000000-0005-0000-0000-00007C060000}"/>
    <cellStyle name="Normal 5 6 4 2" xfId="1607" xr:uid="{00000000-0005-0000-0000-00007D060000}"/>
    <cellStyle name="Normal 5 6 5" xfId="1608" xr:uid="{00000000-0005-0000-0000-00007E060000}"/>
    <cellStyle name="Normal 5 7" xfId="1609" xr:uid="{00000000-0005-0000-0000-00007F060000}"/>
    <cellStyle name="Normal 5 7 2" xfId="1610" xr:uid="{00000000-0005-0000-0000-000080060000}"/>
    <cellStyle name="Normal 5 7 2 2" xfId="1611" xr:uid="{00000000-0005-0000-0000-000081060000}"/>
    <cellStyle name="Normal 5 7 2 2 2" xfId="1612" xr:uid="{00000000-0005-0000-0000-000082060000}"/>
    <cellStyle name="Normal 5 7 2 3" xfId="1613" xr:uid="{00000000-0005-0000-0000-000083060000}"/>
    <cellStyle name="Normal 5 7 3" xfId="1614" xr:uid="{00000000-0005-0000-0000-000084060000}"/>
    <cellStyle name="Normal 5 7 3 2" xfId="1615" xr:uid="{00000000-0005-0000-0000-000085060000}"/>
    <cellStyle name="Normal 5 7 4" xfId="1616" xr:uid="{00000000-0005-0000-0000-000086060000}"/>
    <cellStyle name="Normal 5 8" xfId="1617" xr:uid="{00000000-0005-0000-0000-000087060000}"/>
    <cellStyle name="Normal 5 8 2" xfId="1618" xr:uid="{00000000-0005-0000-0000-000088060000}"/>
    <cellStyle name="Normal 5 8 2 2" xfId="1619" xr:uid="{00000000-0005-0000-0000-000089060000}"/>
    <cellStyle name="Normal 5 8 3" xfId="1620" xr:uid="{00000000-0005-0000-0000-00008A060000}"/>
    <cellStyle name="Normal 5 9" xfId="1621" xr:uid="{00000000-0005-0000-0000-00008B060000}"/>
    <cellStyle name="Normal 5 9 2" xfId="1622" xr:uid="{00000000-0005-0000-0000-00008C060000}"/>
    <cellStyle name="Normal 6" xfId="1623" xr:uid="{00000000-0005-0000-0000-00008D060000}"/>
    <cellStyle name="Normal 6 2" xfId="1624" xr:uid="{00000000-0005-0000-0000-00008E060000}"/>
    <cellStyle name="Normal 6 2 10" xfId="1625" xr:uid="{00000000-0005-0000-0000-00008F060000}"/>
    <cellStyle name="Normal 6 2 2" xfId="1626" xr:uid="{00000000-0005-0000-0000-000090060000}"/>
    <cellStyle name="Normal 6 2 2 2" xfId="1627" xr:uid="{00000000-0005-0000-0000-000091060000}"/>
    <cellStyle name="Normal 6 2 2 2 2" xfId="1628" xr:uid="{00000000-0005-0000-0000-000092060000}"/>
    <cellStyle name="Normal 6 2 2 2 2 2" xfId="1629" xr:uid="{00000000-0005-0000-0000-000093060000}"/>
    <cellStyle name="Normal 6 2 2 2 2 2 2" xfId="1630" xr:uid="{00000000-0005-0000-0000-000094060000}"/>
    <cellStyle name="Normal 6 2 2 2 2 3" xfId="1631" xr:uid="{00000000-0005-0000-0000-000095060000}"/>
    <cellStyle name="Normal 6 2 2 2 3" xfId="1632" xr:uid="{00000000-0005-0000-0000-000096060000}"/>
    <cellStyle name="Normal 6 2 2 2 3 2" xfId="1633" xr:uid="{00000000-0005-0000-0000-000097060000}"/>
    <cellStyle name="Normal 6 2 2 2 4" xfId="1634" xr:uid="{00000000-0005-0000-0000-000098060000}"/>
    <cellStyle name="Normal 6 2 2 3" xfId="1635" xr:uid="{00000000-0005-0000-0000-000099060000}"/>
    <cellStyle name="Normal 6 2 2 3 2" xfId="1636" xr:uid="{00000000-0005-0000-0000-00009A060000}"/>
    <cellStyle name="Normal 6 2 2 3 2 2" xfId="1637" xr:uid="{00000000-0005-0000-0000-00009B060000}"/>
    <cellStyle name="Normal 6 2 2 3 3" xfId="1638" xr:uid="{00000000-0005-0000-0000-00009C060000}"/>
    <cellStyle name="Normal 6 2 2 4" xfId="1639" xr:uid="{00000000-0005-0000-0000-00009D060000}"/>
    <cellStyle name="Normal 6 2 2 4 2" xfId="1640" xr:uid="{00000000-0005-0000-0000-00009E060000}"/>
    <cellStyle name="Normal 6 2 2 5" xfId="1641" xr:uid="{00000000-0005-0000-0000-00009F060000}"/>
    <cellStyle name="Normal 6 2 3" xfId="1642" xr:uid="{00000000-0005-0000-0000-0000A0060000}"/>
    <cellStyle name="Normal 6 2 3 2" xfId="1643" xr:uid="{00000000-0005-0000-0000-0000A1060000}"/>
    <cellStyle name="Normal 6 2 3 2 2" xfId="1644" xr:uid="{00000000-0005-0000-0000-0000A2060000}"/>
    <cellStyle name="Normal 6 2 3 2 2 2" xfId="1645" xr:uid="{00000000-0005-0000-0000-0000A3060000}"/>
    <cellStyle name="Normal 6 2 3 2 2 2 2" xfId="1646" xr:uid="{00000000-0005-0000-0000-0000A4060000}"/>
    <cellStyle name="Normal 6 2 3 2 2 3" xfId="1647" xr:uid="{00000000-0005-0000-0000-0000A5060000}"/>
    <cellStyle name="Normal 6 2 3 2 3" xfId="1648" xr:uid="{00000000-0005-0000-0000-0000A6060000}"/>
    <cellStyle name="Normal 6 2 3 2 3 2" xfId="1649" xr:uid="{00000000-0005-0000-0000-0000A7060000}"/>
    <cellStyle name="Normal 6 2 3 2 4" xfId="1650" xr:uid="{00000000-0005-0000-0000-0000A8060000}"/>
    <cellStyle name="Normal 6 2 3 3" xfId="1651" xr:uid="{00000000-0005-0000-0000-0000A9060000}"/>
    <cellStyle name="Normal 6 2 3 3 2" xfId="1652" xr:uid="{00000000-0005-0000-0000-0000AA060000}"/>
    <cellStyle name="Normal 6 2 3 3 2 2" xfId="1653" xr:uid="{00000000-0005-0000-0000-0000AB060000}"/>
    <cellStyle name="Normal 6 2 3 3 3" xfId="1654" xr:uid="{00000000-0005-0000-0000-0000AC060000}"/>
    <cellStyle name="Normal 6 2 3 4" xfId="1655" xr:uid="{00000000-0005-0000-0000-0000AD060000}"/>
    <cellStyle name="Normal 6 2 3 4 2" xfId="1656" xr:uid="{00000000-0005-0000-0000-0000AE060000}"/>
    <cellStyle name="Normal 6 2 3 5" xfId="1657" xr:uid="{00000000-0005-0000-0000-0000AF060000}"/>
    <cellStyle name="Normal 6 2 4" xfId="1658" xr:uid="{00000000-0005-0000-0000-0000B0060000}"/>
    <cellStyle name="Normal 6 2 4 2" xfId="1659" xr:uid="{00000000-0005-0000-0000-0000B1060000}"/>
    <cellStyle name="Normal 6 2 4 2 2" xfId="1660" xr:uid="{00000000-0005-0000-0000-0000B2060000}"/>
    <cellStyle name="Normal 6 2 4 2 2 2" xfId="1661" xr:uid="{00000000-0005-0000-0000-0000B3060000}"/>
    <cellStyle name="Normal 6 2 4 2 2 2 2" xfId="1662" xr:uid="{00000000-0005-0000-0000-0000B4060000}"/>
    <cellStyle name="Normal 6 2 4 2 2 3" xfId="1663" xr:uid="{00000000-0005-0000-0000-0000B5060000}"/>
    <cellStyle name="Normal 6 2 4 2 3" xfId="1664" xr:uid="{00000000-0005-0000-0000-0000B6060000}"/>
    <cellStyle name="Normal 6 2 4 2 3 2" xfId="1665" xr:uid="{00000000-0005-0000-0000-0000B7060000}"/>
    <cellStyle name="Normal 6 2 4 2 4" xfId="1666" xr:uid="{00000000-0005-0000-0000-0000B8060000}"/>
    <cellStyle name="Normal 6 2 4 3" xfId="1667" xr:uid="{00000000-0005-0000-0000-0000B9060000}"/>
    <cellStyle name="Normal 6 2 4 3 2" xfId="1668" xr:uid="{00000000-0005-0000-0000-0000BA060000}"/>
    <cellStyle name="Normal 6 2 4 3 2 2" xfId="1669" xr:uid="{00000000-0005-0000-0000-0000BB060000}"/>
    <cellStyle name="Normal 6 2 4 3 3" xfId="1670" xr:uid="{00000000-0005-0000-0000-0000BC060000}"/>
    <cellStyle name="Normal 6 2 4 4" xfId="1671" xr:uid="{00000000-0005-0000-0000-0000BD060000}"/>
    <cellStyle name="Normal 6 2 4 4 2" xfId="1672" xr:uid="{00000000-0005-0000-0000-0000BE060000}"/>
    <cellStyle name="Normal 6 2 4 5" xfId="1673" xr:uid="{00000000-0005-0000-0000-0000BF060000}"/>
    <cellStyle name="Normal 6 2 5" xfId="1674" xr:uid="{00000000-0005-0000-0000-0000C0060000}"/>
    <cellStyle name="Normal 6 2 5 2" xfId="1675" xr:uid="{00000000-0005-0000-0000-0000C1060000}"/>
    <cellStyle name="Normal 6 2 5 2 2" xfId="1676" xr:uid="{00000000-0005-0000-0000-0000C2060000}"/>
    <cellStyle name="Normal 6 2 5 2 2 2" xfId="1677" xr:uid="{00000000-0005-0000-0000-0000C3060000}"/>
    <cellStyle name="Normal 6 2 5 2 2 2 2" xfId="1678" xr:uid="{00000000-0005-0000-0000-0000C4060000}"/>
    <cellStyle name="Normal 6 2 5 2 2 3" xfId="1679" xr:uid="{00000000-0005-0000-0000-0000C5060000}"/>
    <cellStyle name="Normal 6 2 5 2 3" xfId="1680" xr:uid="{00000000-0005-0000-0000-0000C6060000}"/>
    <cellStyle name="Normal 6 2 5 2 3 2" xfId="1681" xr:uid="{00000000-0005-0000-0000-0000C7060000}"/>
    <cellStyle name="Normal 6 2 5 2 4" xfId="1682" xr:uid="{00000000-0005-0000-0000-0000C8060000}"/>
    <cellStyle name="Normal 6 2 5 3" xfId="1683" xr:uid="{00000000-0005-0000-0000-0000C9060000}"/>
    <cellStyle name="Normal 6 2 5 3 2" xfId="1684" xr:uid="{00000000-0005-0000-0000-0000CA060000}"/>
    <cellStyle name="Normal 6 2 5 3 2 2" xfId="1685" xr:uid="{00000000-0005-0000-0000-0000CB060000}"/>
    <cellStyle name="Normal 6 2 5 3 3" xfId="1686" xr:uid="{00000000-0005-0000-0000-0000CC060000}"/>
    <cellStyle name="Normal 6 2 5 4" xfId="1687" xr:uid="{00000000-0005-0000-0000-0000CD060000}"/>
    <cellStyle name="Normal 6 2 5 4 2" xfId="1688" xr:uid="{00000000-0005-0000-0000-0000CE060000}"/>
    <cellStyle name="Normal 6 2 5 5" xfId="1689" xr:uid="{00000000-0005-0000-0000-0000CF060000}"/>
    <cellStyle name="Normal 6 2 6" xfId="1690" xr:uid="{00000000-0005-0000-0000-0000D0060000}"/>
    <cellStyle name="Normal 6 2 6 2" xfId="1691" xr:uid="{00000000-0005-0000-0000-0000D1060000}"/>
    <cellStyle name="Normal 6 2 6 2 2" xfId="1692" xr:uid="{00000000-0005-0000-0000-0000D2060000}"/>
    <cellStyle name="Normal 6 2 6 2 2 2" xfId="1693" xr:uid="{00000000-0005-0000-0000-0000D3060000}"/>
    <cellStyle name="Normal 6 2 6 2 2 2 2" xfId="1694" xr:uid="{00000000-0005-0000-0000-0000D4060000}"/>
    <cellStyle name="Normal 6 2 6 2 2 3" xfId="1695" xr:uid="{00000000-0005-0000-0000-0000D5060000}"/>
    <cellStyle name="Normal 6 2 6 2 3" xfId="1696" xr:uid="{00000000-0005-0000-0000-0000D6060000}"/>
    <cellStyle name="Normal 6 2 6 2 3 2" xfId="1697" xr:uid="{00000000-0005-0000-0000-0000D7060000}"/>
    <cellStyle name="Normal 6 2 6 2 4" xfId="1698" xr:uid="{00000000-0005-0000-0000-0000D8060000}"/>
    <cellStyle name="Normal 6 2 6 3" xfId="1699" xr:uid="{00000000-0005-0000-0000-0000D9060000}"/>
    <cellStyle name="Normal 6 2 6 3 2" xfId="1700" xr:uid="{00000000-0005-0000-0000-0000DA060000}"/>
    <cellStyle name="Normal 6 2 6 3 2 2" xfId="1701" xr:uid="{00000000-0005-0000-0000-0000DB060000}"/>
    <cellStyle name="Normal 6 2 6 3 3" xfId="1702" xr:uid="{00000000-0005-0000-0000-0000DC060000}"/>
    <cellStyle name="Normal 6 2 6 4" xfId="1703" xr:uid="{00000000-0005-0000-0000-0000DD060000}"/>
    <cellStyle name="Normal 6 2 6 4 2" xfId="1704" xr:uid="{00000000-0005-0000-0000-0000DE060000}"/>
    <cellStyle name="Normal 6 2 6 5" xfId="1705" xr:uid="{00000000-0005-0000-0000-0000DF060000}"/>
    <cellStyle name="Normal 6 2 7" xfId="1706" xr:uid="{00000000-0005-0000-0000-0000E0060000}"/>
    <cellStyle name="Normal 6 2 7 2" xfId="1707" xr:uid="{00000000-0005-0000-0000-0000E1060000}"/>
    <cellStyle name="Normal 6 2 7 2 2" xfId="1708" xr:uid="{00000000-0005-0000-0000-0000E2060000}"/>
    <cellStyle name="Normal 6 2 7 2 2 2" xfId="1709" xr:uid="{00000000-0005-0000-0000-0000E3060000}"/>
    <cellStyle name="Normal 6 2 7 2 3" xfId="1710" xr:uid="{00000000-0005-0000-0000-0000E4060000}"/>
    <cellStyle name="Normal 6 2 7 3" xfId="1711" xr:uid="{00000000-0005-0000-0000-0000E5060000}"/>
    <cellStyle name="Normal 6 2 7 3 2" xfId="1712" xr:uid="{00000000-0005-0000-0000-0000E6060000}"/>
    <cellStyle name="Normal 6 2 7 4" xfId="1713" xr:uid="{00000000-0005-0000-0000-0000E7060000}"/>
    <cellStyle name="Normal 6 2 8" xfId="1714" xr:uid="{00000000-0005-0000-0000-0000E8060000}"/>
    <cellStyle name="Normal 6 2 8 2" xfId="1715" xr:uid="{00000000-0005-0000-0000-0000E9060000}"/>
    <cellStyle name="Normal 6 2 8 2 2" xfId="1716" xr:uid="{00000000-0005-0000-0000-0000EA060000}"/>
    <cellStyle name="Normal 6 2 8 3" xfId="1717" xr:uid="{00000000-0005-0000-0000-0000EB060000}"/>
    <cellStyle name="Normal 6 2 9" xfId="1718" xr:uid="{00000000-0005-0000-0000-0000EC060000}"/>
    <cellStyle name="Normal 6 2 9 2" xfId="1719" xr:uid="{00000000-0005-0000-0000-0000ED060000}"/>
    <cellStyle name="Normal 6 3" xfId="1720" xr:uid="{00000000-0005-0000-0000-0000EE060000}"/>
    <cellStyle name="Normal 6 3 10" xfId="1721" xr:uid="{00000000-0005-0000-0000-0000EF060000}"/>
    <cellStyle name="Normal 6 3 10 2" xfId="1722" xr:uid="{00000000-0005-0000-0000-0000F0060000}"/>
    <cellStyle name="Normal 6 3 10 2 2" xfId="1723" xr:uid="{00000000-0005-0000-0000-0000F1060000}"/>
    <cellStyle name="Normal 6 3 10 3" xfId="1724" xr:uid="{00000000-0005-0000-0000-0000F2060000}"/>
    <cellStyle name="Normal 6 3 11" xfId="1725" xr:uid="{00000000-0005-0000-0000-0000F3060000}"/>
    <cellStyle name="Normal 6 3 11 2" xfId="1726" xr:uid="{00000000-0005-0000-0000-0000F4060000}"/>
    <cellStyle name="Normal 6 3 12" xfId="1727" xr:uid="{00000000-0005-0000-0000-0000F5060000}"/>
    <cellStyle name="Normal 6 3 2" xfId="1728" xr:uid="{00000000-0005-0000-0000-0000F6060000}"/>
    <cellStyle name="Normal 6 3 2 10" xfId="1729" xr:uid="{00000000-0005-0000-0000-0000F7060000}"/>
    <cellStyle name="Normal 6 3 2 2" xfId="1730" xr:uid="{00000000-0005-0000-0000-0000F8060000}"/>
    <cellStyle name="Normal 6 3 2 2 2" xfId="1731" xr:uid="{00000000-0005-0000-0000-0000F9060000}"/>
    <cellStyle name="Normal 6 3 2 2 2 2" xfId="1732" xr:uid="{00000000-0005-0000-0000-0000FA060000}"/>
    <cellStyle name="Normal 6 3 2 2 2 2 2" xfId="1733" xr:uid="{00000000-0005-0000-0000-0000FB060000}"/>
    <cellStyle name="Normal 6 3 2 2 2 2 2 2" xfId="1734" xr:uid="{00000000-0005-0000-0000-0000FC060000}"/>
    <cellStyle name="Normal 6 3 2 2 2 2 3" xfId="1735" xr:uid="{00000000-0005-0000-0000-0000FD060000}"/>
    <cellStyle name="Normal 6 3 2 2 2 3" xfId="1736" xr:uid="{00000000-0005-0000-0000-0000FE060000}"/>
    <cellStyle name="Normal 6 3 2 2 2 3 2" xfId="1737" xr:uid="{00000000-0005-0000-0000-0000FF060000}"/>
    <cellStyle name="Normal 6 3 2 2 2 4" xfId="1738" xr:uid="{00000000-0005-0000-0000-000000070000}"/>
    <cellStyle name="Normal 6 3 2 2 3" xfId="1739" xr:uid="{00000000-0005-0000-0000-000001070000}"/>
    <cellStyle name="Normal 6 3 2 2 3 2" xfId="1740" xr:uid="{00000000-0005-0000-0000-000002070000}"/>
    <cellStyle name="Normal 6 3 2 2 3 2 2" xfId="1741" xr:uid="{00000000-0005-0000-0000-000003070000}"/>
    <cellStyle name="Normal 6 3 2 2 3 3" xfId="1742" xr:uid="{00000000-0005-0000-0000-000004070000}"/>
    <cellStyle name="Normal 6 3 2 2 4" xfId="1743" xr:uid="{00000000-0005-0000-0000-000005070000}"/>
    <cellStyle name="Normal 6 3 2 2 4 2" xfId="1744" xr:uid="{00000000-0005-0000-0000-000006070000}"/>
    <cellStyle name="Normal 6 3 2 2 5" xfId="1745" xr:uid="{00000000-0005-0000-0000-000007070000}"/>
    <cellStyle name="Normal 6 3 2 3" xfId="1746" xr:uid="{00000000-0005-0000-0000-000008070000}"/>
    <cellStyle name="Normal 6 3 2 3 2" xfId="1747" xr:uid="{00000000-0005-0000-0000-000009070000}"/>
    <cellStyle name="Normal 6 3 2 3 2 2" xfId="1748" xr:uid="{00000000-0005-0000-0000-00000A070000}"/>
    <cellStyle name="Normal 6 3 2 3 2 2 2" xfId="1749" xr:uid="{00000000-0005-0000-0000-00000B070000}"/>
    <cellStyle name="Normal 6 3 2 3 2 2 2 2" xfId="1750" xr:uid="{00000000-0005-0000-0000-00000C070000}"/>
    <cellStyle name="Normal 6 3 2 3 2 2 3" xfId="1751" xr:uid="{00000000-0005-0000-0000-00000D070000}"/>
    <cellStyle name="Normal 6 3 2 3 2 3" xfId="1752" xr:uid="{00000000-0005-0000-0000-00000E070000}"/>
    <cellStyle name="Normal 6 3 2 3 2 3 2" xfId="1753" xr:uid="{00000000-0005-0000-0000-00000F070000}"/>
    <cellStyle name="Normal 6 3 2 3 2 4" xfId="1754" xr:uid="{00000000-0005-0000-0000-000010070000}"/>
    <cellStyle name="Normal 6 3 2 3 3" xfId="1755" xr:uid="{00000000-0005-0000-0000-000011070000}"/>
    <cellStyle name="Normal 6 3 2 3 3 2" xfId="1756" xr:uid="{00000000-0005-0000-0000-000012070000}"/>
    <cellStyle name="Normal 6 3 2 3 3 2 2" xfId="1757" xr:uid="{00000000-0005-0000-0000-000013070000}"/>
    <cellStyle name="Normal 6 3 2 3 3 3" xfId="1758" xr:uid="{00000000-0005-0000-0000-000014070000}"/>
    <cellStyle name="Normal 6 3 2 3 4" xfId="1759" xr:uid="{00000000-0005-0000-0000-000015070000}"/>
    <cellStyle name="Normal 6 3 2 3 4 2" xfId="1760" xr:uid="{00000000-0005-0000-0000-000016070000}"/>
    <cellStyle name="Normal 6 3 2 3 5" xfId="1761" xr:uid="{00000000-0005-0000-0000-000017070000}"/>
    <cellStyle name="Normal 6 3 2 4" xfId="1762" xr:uid="{00000000-0005-0000-0000-000018070000}"/>
    <cellStyle name="Normal 6 3 2 4 2" xfId="1763" xr:uid="{00000000-0005-0000-0000-000019070000}"/>
    <cellStyle name="Normal 6 3 2 4 2 2" xfId="1764" xr:uid="{00000000-0005-0000-0000-00001A070000}"/>
    <cellStyle name="Normal 6 3 2 4 2 2 2" xfId="1765" xr:uid="{00000000-0005-0000-0000-00001B070000}"/>
    <cellStyle name="Normal 6 3 2 4 2 2 2 2" xfId="1766" xr:uid="{00000000-0005-0000-0000-00001C070000}"/>
    <cellStyle name="Normal 6 3 2 4 2 2 3" xfId="1767" xr:uid="{00000000-0005-0000-0000-00001D070000}"/>
    <cellStyle name="Normal 6 3 2 4 2 3" xfId="1768" xr:uid="{00000000-0005-0000-0000-00001E070000}"/>
    <cellStyle name="Normal 6 3 2 4 2 3 2" xfId="1769" xr:uid="{00000000-0005-0000-0000-00001F070000}"/>
    <cellStyle name="Normal 6 3 2 4 2 4" xfId="1770" xr:uid="{00000000-0005-0000-0000-000020070000}"/>
    <cellStyle name="Normal 6 3 2 4 3" xfId="1771" xr:uid="{00000000-0005-0000-0000-000021070000}"/>
    <cellStyle name="Normal 6 3 2 4 3 2" xfId="1772" xr:uid="{00000000-0005-0000-0000-000022070000}"/>
    <cellStyle name="Normal 6 3 2 4 3 2 2" xfId="1773" xr:uid="{00000000-0005-0000-0000-000023070000}"/>
    <cellStyle name="Normal 6 3 2 4 3 3" xfId="1774" xr:uid="{00000000-0005-0000-0000-000024070000}"/>
    <cellStyle name="Normal 6 3 2 4 4" xfId="1775" xr:uid="{00000000-0005-0000-0000-000025070000}"/>
    <cellStyle name="Normal 6 3 2 4 4 2" xfId="1776" xr:uid="{00000000-0005-0000-0000-000026070000}"/>
    <cellStyle name="Normal 6 3 2 4 5" xfId="1777" xr:uid="{00000000-0005-0000-0000-000027070000}"/>
    <cellStyle name="Normal 6 3 2 5" xfId="1778" xr:uid="{00000000-0005-0000-0000-000028070000}"/>
    <cellStyle name="Normal 6 3 2 5 2" xfId="1779" xr:uid="{00000000-0005-0000-0000-000029070000}"/>
    <cellStyle name="Normal 6 3 2 5 2 2" xfId="1780" xr:uid="{00000000-0005-0000-0000-00002A070000}"/>
    <cellStyle name="Normal 6 3 2 5 2 2 2" xfId="1781" xr:uid="{00000000-0005-0000-0000-00002B070000}"/>
    <cellStyle name="Normal 6 3 2 5 2 2 2 2" xfId="1782" xr:uid="{00000000-0005-0000-0000-00002C070000}"/>
    <cellStyle name="Normal 6 3 2 5 2 2 3" xfId="1783" xr:uid="{00000000-0005-0000-0000-00002D070000}"/>
    <cellStyle name="Normal 6 3 2 5 2 3" xfId="1784" xr:uid="{00000000-0005-0000-0000-00002E070000}"/>
    <cellStyle name="Normal 6 3 2 5 2 3 2" xfId="1785" xr:uid="{00000000-0005-0000-0000-00002F070000}"/>
    <cellStyle name="Normal 6 3 2 5 2 4" xfId="1786" xr:uid="{00000000-0005-0000-0000-000030070000}"/>
    <cellStyle name="Normal 6 3 2 5 3" xfId="1787" xr:uid="{00000000-0005-0000-0000-000031070000}"/>
    <cellStyle name="Normal 6 3 2 5 3 2" xfId="1788" xr:uid="{00000000-0005-0000-0000-000032070000}"/>
    <cellStyle name="Normal 6 3 2 5 3 2 2" xfId="1789" xr:uid="{00000000-0005-0000-0000-000033070000}"/>
    <cellStyle name="Normal 6 3 2 5 3 3" xfId="1790" xr:uid="{00000000-0005-0000-0000-000034070000}"/>
    <cellStyle name="Normal 6 3 2 5 4" xfId="1791" xr:uid="{00000000-0005-0000-0000-000035070000}"/>
    <cellStyle name="Normal 6 3 2 5 4 2" xfId="1792" xr:uid="{00000000-0005-0000-0000-000036070000}"/>
    <cellStyle name="Normal 6 3 2 5 5" xfId="1793" xr:uid="{00000000-0005-0000-0000-000037070000}"/>
    <cellStyle name="Normal 6 3 2 6" xfId="1794" xr:uid="{00000000-0005-0000-0000-000038070000}"/>
    <cellStyle name="Normal 6 3 2 6 2" xfId="1795" xr:uid="{00000000-0005-0000-0000-000039070000}"/>
    <cellStyle name="Normal 6 3 2 6 2 2" xfId="1796" xr:uid="{00000000-0005-0000-0000-00003A070000}"/>
    <cellStyle name="Normal 6 3 2 6 2 2 2" xfId="1797" xr:uid="{00000000-0005-0000-0000-00003B070000}"/>
    <cellStyle name="Normal 6 3 2 6 2 2 2 2" xfId="1798" xr:uid="{00000000-0005-0000-0000-00003C070000}"/>
    <cellStyle name="Normal 6 3 2 6 2 2 3" xfId="1799" xr:uid="{00000000-0005-0000-0000-00003D070000}"/>
    <cellStyle name="Normal 6 3 2 6 2 3" xfId="1800" xr:uid="{00000000-0005-0000-0000-00003E070000}"/>
    <cellStyle name="Normal 6 3 2 6 2 3 2" xfId="1801" xr:uid="{00000000-0005-0000-0000-00003F070000}"/>
    <cellStyle name="Normal 6 3 2 6 2 4" xfId="1802" xr:uid="{00000000-0005-0000-0000-000040070000}"/>
    <cellStyle name="Normal 6 3 2 6 3" xfId="1803" xr:uid="{00000000-0005-0000-0000-000041070000}"/>
    <cellStyle name="Normal 6 3 2 6 3 2" xfId="1804" xr:uid="{00000000-0005-0000-0000-000042070000}"/>
    <cellStyle name="Normal 6 3 2 6 3 2 2" xfId="1805" xr:uid="{00000000-0005-0000-0000-000043070000}"/>
    <cellStyle name="Normal 6 3 2 6 3 3" xfId="1806" xr:uid="{00000000-0005-0000-0000-000044070000}"/>
    <cellStyle name="Normal 6 3 2 6 4" xfId="1807" xr:uid="{00000000-0005-0000-0000-000045070000}"/>
    <cellStyle name="Normal 6 3 2 6 4 2" xfId="1808" xr:uid="{00000000-0005-0000-0000-000046070000}"/>
    <cellStyle name="Normal 6 3 2 6 5" xfId="1809" xr:uid="{00000000-0005-0000-0000-000047070000}"/>
    <cellStyle name="Normal 6 3 2 7" xfId="1810" xr:uid="{00000000-0005-0000-0000-000048070000}"/>
    <cellStyle name="Normal 6 3 2 7 2" xfId="1811" xr:uid="{00000000-0005-0000-0000-000049070000}"/>
    <cellStyle name="Normal 6 3 2 7 2 2" xfId="1812" xr:uid="{00000000-0005-0000-0000-00004A070000}"/>
    <cellStyle name="Normal 6 3 2 7 2 2 2" xfId="1813" xr:uid="{00000000-0005-0000-0000-00004B070000}"/>
    <cellStyle name="Normal 6 3 2 7 2 3" xfId="1814" xr:uid="{00000000-0005-0000-0000-00004C070000}"/>
    <cellStyle name="Normal 6 3 2 7 3" xfId="1815" xr:uid="{00000000-0005-0000-0000-00004D070000}"/>
    <cellStyle name="Normal 6 3 2 7 3 2" xfId="1816" xr:uid="{00000000-0005-0000-0000-00004E070000}"/>
    <cellStyle name="Normal 6 3 2 7 4" xfId="1817" xr:uid="{00000000-0005-0000-0000-00004F070000}"/>
    <cellStyle name="Normal 6 3 2 8" xfId="1818" xr:uid="{00000000-0005-0000-0000-000050070000}"/>
    <cellStyle name="Normal 6 3 2 8 2" xfId="1819" xr:uid="{00000000-0005-0000-0000-000051070000}"/>
    <cellStyle name="Normal 6 3 2 8 2 2" xfId="1820" xr:uid="{00000000-0005-0000-0000-000052070000}"/>
    <cellStyle name="Normal 6 3 2 8 3" xfId="1821" xr:uid="{00000000-0005-0000-0000-000053070000}"/>
    <cellStyle name="Normal 6 3 2 9" xfId="1822" xr:uid="{00000000-0005-0000-0000-000054070000}"/>
    <cellStyle name="Normal 6 3 2 9 2" xfId="1823" xr:uid="{00000000-0005-0000-0000-000055070000}"/>
    <cellStyle name="Normal 6 3 3" xfId="1824" xr:uid="{00000000-0005-0000-0000-000056070000}"/>
    <cellStyle name="Normal 6 3 3 2" xfId="1825" xr:uid="{00000000-0005-0000-0000-000057070000}"/>
    <cellStyle name="Normal 6 3 3 2 2" xfId="1826" xr:uid="{00000000-0005-0000-0000-000058070000}"/>
    <cellStyle name="Normal 6 3 3 2 2 2" xfId="1827" xr:uid="{00000000-0005-0000-0000-000059070000}"/>
    <cellStyle name="Normal 6 3 3 2 2 2 2" xfId="1828" xr:uid="{00000000-0005-0000-0000-00005A070000}"/>
    <cellStyle name="Normal 6 3 3 2 2 3" xfId="1829" xr:uid="{00000000-0005-0000-0000-00005B070000}"/>
    <cellStyle name="Normal 6 3 3 2 3" xfId="1830" xr:uid="{00000000-0005-0000-0000-00005C070000}"/>
    <cellStyle name="Normal 6 3 3 2 3 2" xfId="1831" xr:uid="{00000000-0005-0000-0000-00005D070000}"/>
    <cellStyle name="Normal 6 3 3 2 4" xfId="1832" xr:uid="{00000000-0005-0000-0000-00005E070000}"/>
    <cellStyle name="Normal 6 3 3 3" xfId="1833" xr:uid="{00000000-0005-0000-0000-00005F070000}"/>
    <cellStyle name="Normal 6 3 3 3 2" xfId="1834" xr:uid="{00000000-0005-0000-0000-000060070000}"/>
    <cellStyle name="Normal 6 3 3 3 2 2" xfId="1835" xr:uid="{00000000-0005-0000-0000-000061070000}"/>
    <cellStyle name="Normal 6 3 3 3 3" xfId="1836" xr:uid="{00000000-0005-0000-0000-000062070000}"/>
    <cellStyle name="Normal 6 3 3 4" xfId="1837" xr:uid="{00000000-0005-0000-0000-000063070000}"/>
    <cellStyle name="Normal 6 3 3 4 2" xfId="1838" xr:uid="{00000000-0005-0000-0000-000064070000}"/>
    <cellStyle name="Normal 6 3 3 5" xfId="1839" xr:uid="{00000000-0005-0000-0000-000065070000}"/>
    <cellStyle name="Normal 6 3 4" xfId="1840" xr:uid="{00000000-0005-0000-0000-000066070000}"/>
    <cellStyle name="Normal 6 3 4 2" xfId="1841" xr:uid="{00000000-0005-0000-0000-000067070000}"/>
    <cellStyle name="Normal 6 3 4 2 2" xfId="1842" xr:uid="{00000000-0005-0000-0000-000068070000}"/>
    <cellStyle name="Normal 6 3 4 2 2 2" xfId="1843" xr:uid="{00000000-0005-0000-0000-000069070000}"/>
    <cellStyle name="Normal 6 3 4 2 2 2 2" xfId="1844" xr:uid="{00000000-0005-0000-0000-00006A070000}"/>
    <cellStyle name="Normal 6 3 4 2 2 3" xfId="1845" xr:uid="{00000000-0005-0000-0000-00006B070000}"/>
    <cellStyle name="Normal 6 3 4 2 3" xfId="1846" xr:uid="{00000000-0005-0000-0000-00006C070000}"/>
    <cellStyle name="Normal 6 3 4 2 3 2" xfId="1847" xr:uid="{00000000-0005-0000-0000-00006D070000}"/>
    <cellStyle name="Normal 6 3 4 2 4" xfId="1848" xr:uid="{00000000-0005-0000-0000-00006E070000}"/>
    <cellStyle name="Normal 6 3 4 3" xfId="1849" xr:uid="{00000000-0005-0000-0000-00006F070000}"/>
    <cellStyle name="Normal 6 3 4 3 2" xfId="1850" xr:uid="{00000000-0005-0000-0000-000070070000}"/>
    <cellStyle name="Normal 6 3 4 3 2 2" xfId="1851" xr:uid="{00000000-0005-0000-0000-000071070000}"/>
    <cellStyle name="Normal 6 3 4 3 3" xfId="1852" xr:uid="{00000000-0005-0000-0000-000072070000}"/>
    <cellStyle name="Normal 6 3 4 4" xfId="1853" xr:uid="{00000000-0005-0000-0000-000073070000}"/>
    <cellStyle name="Normal 6 3 4 4 2" xfId="1854" xr:uid="{00000000-0005-0000-0000-000074070000}"/>
    <cellStyle name="Normal 6 3 4 5" xfId="1855" xr:uid="{00000000-0005-0000-0000-000075070000}"/>
    <cellStyle name="Normal 6 3 5" xfId="1856" xr:uid="{00000000-0005-0000-0000-000076070000}"/>
    <cellStyle name="Normal 6 3 5 2" xfId="1857" xr:uid="{00000000-0005-0000-0000-000077070000}"/>
    <cellStyle name="Normal 6 3 5 2 2" xfId="1858" xr:uid="{00000000-0005-0000-0000-000078070000}"/>
    <cellStyle name="Normal 6 3 5 2 2 2" xfId="1859" xr:uid="{00000000-0005-0000-0000-000079070000}"/>
    <cellStyle name="Normal 6 3 5 2 2 2 2" xfId="1860" xr:uid="{00000000-0005-0000-0000-00007A070000}"/>
    <cellStyle name="Normal 6 3 5 2 2 3" xfId="1861" xr:uid="{00000000-0005-0000-0000-00007B070000}"/>
    <cellStyle name="Normal 6 3 5 2 3" xfId="1862" xr:uid="{00000000-0005-0000-0000-00007C070000}"/>
    <cellStyle name="Normal 6 3 5 2 3 2" xfId="1863" xr:uid="{00000000-0005-0000-0000-00007D070000}"/>
    <cellStyle name="Normal 6 3 5 2 4" xfId="1864" xr:uid="{00000000-0005-0000-0000-00007E070000}"/>
    <cellStyle name="Normal 6 3 5 3" xfId="1865" xr:uid="{00000000-0005-0000-0000-00007F070000}"/>
    <cellStyle name="Normal 6 3 5 3 2" xfId="1866" xr:uid="{00000000-0005-0000-0000-000080070000}"/>
    <cellStyle name="Normal 6 3 5 3 2 2" xfId="1867" xr:uid="{00000000-0005-0000-0000-000081070000}"/>
    <cellStyle name="Normal 6 3 5 3 3" xfId="1868" xr:uid="{00000000-0005-0000-0000-000082070000}"/>
    <cellStyle name="Normal 6 3 5 4" xfId="1869" xr:uid="{00000000-0005-0000-0000-000083070000}"/>
    <cellStyle name="Normal 6 3 5 4 2" xfId="1870" xr:uid="{00000000-0005-0000-0000-000084070000}"/>
    <cellStyle name="Normal 6 3 5 5" xfId="1871" xr:uid="{00000000-0005-0000-0000-000085070000}"/>
    <cellStyle name="Normal 6 3 6" xfId="1872" xr:uid="{00000000-0005-0000-0000-000086070000}"/>
    <cellStyle name="Normal 6 3 6 2" xfId="1873" xr:uid="{00000000-0005-0000-0000-000087070000}"/>
    <cellStyle name="Normal 6 3 6 2 2" xfId="1874" xr:uid="{00000000-0005-0000-0000-000088070000}"/>
    <cellStyle name="Normal 6 3 6 2 2 2" xfId="1875" xr:uid="{00000000-0005-0000-0000-000089070000}"/>
    <cellStyle name="Normal 6 3 6 2 2 2 2" xfId="1876" xr:uid="{00000000-0005-0000-0000-00008A070000}"/>
    <cellStyle name="Normal 6 3 6 2 2 3" xfId="1877" xr:uid="{00000000-0005-0000-0000-00008B070000}"/>
    <cellStyle name="Normal 6 3 6 2 3" xfId="1878" xr:uid="{00000000-0005-0000-0000-00008C070000}"/>
    <cellStyle name="Normal 6 3 6 2 3 2" xfId="1879" xr:uid="{00000000-0005-0000-0000-00008D070000}"/>
    <cellStyle name="Normal 6 3 6 2 4" xfId="1880" xr:uid="{00000000-0005-0000-0000-00008E070000}"/>
    <cellStyle name="Normal 6 3 6 3" xfId="1881" xr:uid="{00000000-0005-0000-0000-00008F070000}"/>
    <cellStyle name="Normal 6 3 6 3 2" xfId="1882" xr:uid="{00000000-0005-0000-0000-000090070000}"/>
    <cellStyle name="Normal 6 3 6 3 2 2" xfId="1883" xr:uid="{00000000-0005-0000-0000-000091070000}"/>
    <cellStyle name="Normal 6 3 6 3 3" xfId="1884" xr:uid="{00000000-0005-0000-0000-000092070000}"/>
    <cellStyle name="Normal 6 3 6 4" xfId="1885" xr:uid="{00000000-0005-0000-0000-000093070000}"/>
    <cellStyle name="Normal 6 3 6 4 2" xfId="1886" xr:uid="{00000000-0005-0000-0000-000094070000}"/>
    <cellStyle name="Normal 6 3 6 5" xfId="1887" xr:uid="{00000000-0005-0000-0000-000095070000}"/>
    <cellStyle name="Normal 6 3 7" xfId="1888" xr:uid="{00000000-0005-0000-0000-000096070000}"/>
    <cellStyle name="Normal 6 3 7 2" xfId="1889" xr:uid="{00000000-0005-0000-0000-000097070000}"/>
    <cellStyle name="Normal 6 3 7 2 2" xfId="1890" xr:uid="{00000000-0005-0000-0000-000098070000}"/>
    <cellStyle name="Normal 6 3 7 2 2 2" xfId="1891" xr:uid="{00000000-0005-0000-0000-000099070000}"/>
    <cellStyle name="Normal 6 3 7 2 2 2 2" xfId="1892" xr:uid="{00000000-0005-0000-0000-00009A070000}"/>
    <cellStyle name="Normal 6 3 7 2 2 3" xfId="1893" xr:uid="{00000000-0005-0000-0000-00009B070000}"/>
    <cellStyle name="Normal 6 3 7 2 3" xfId="1894" xr:uid="{00000000-0005-0000-0000-00009C070000}"/>
    <cellStyle name="Normal 6 3 7 2 3 2" xfId="1895" xr:uid="{00000000-0005-0000-0000-00009D070000}"/>
    <cellStyle name="Normal 6 3 7 2 4" xfId="1896" xr:uid="{00000000-0005-0000-0000-00009E070000}"/>
    <cellStyle name="Normal 6 3 7 3" xfId="1897" xr:uid="{00000000-0005-0000-0000-00009F070000}"/>
    <cellStyle name="Normal 6 3 7 3 2" xfId="1898" xr:uid="{00000000-0005-0000-0000-0000A0070000}"/>
    <cellStyle name="Normal 6 3 7 3 2 2" xfId="1899" xr:uid="{00000000-0005-0000-0000-0000A1070000}"/>
    <cellStyle name="Normal 6 3 7 3 3" xfId="1900" xr:uid="{00000000-0005-0000-0000-0000A2070000}"/>
    <cellStyle name="Normal 6 3 7 4" xfId="1901" xr:uid="{00000000-0005-0000-0000-0000A3070000}"/>
    <cellStyle name="Normal 6 3 7 4 2" xfId="1902" xr:uid="{00000000-0005-0000-0000-0000A4070000}"/>
    <cellStyle name="Normal 6 3 7 5" xfId="1903" xr:uid="{00000000-0005-0000-0000-0000A5070000}"/>
    <cellStyle name="Normal 6 3 8" xfId="1904" xr:uid="{00000000-0005-0000-0000-0000A6070000}"/>
    <cellStyle name="Normal 6 3 8 2" xfId="1905" xr:uid="{00000000-0005-0000-0000-0000A7070000}"/>
    <cellStyle name="Normal 6 3 8 2 2" xfId="1906" xr:uid="{00000000-0005-0000-0000-0000A8070000}"/>
    <cellStyle name="Normal 6 3 8 2 2 2" xfId="1907" xr:uid="{00000000-0005-0000-0000-0000A9070000}"/>
    <cellStyle name="Normal 6 3 8 2 2 2 2" xfId="1908" xr:uid="{00000000-0005-0000-0000-0000AA070000}"/>
    <cellStyle name="Normal 6 3 8 2 2 3" xfId="1909" xr:uid="{00000000-0005-0000-0000-0000AB070000}"/>
    <cellStyle name="Normal 6 3 8 2 3" xfId="1910" xr:uid="{00000000-0005-0000-0000-0000AC070000}"/>
    <cellStyle name="Normal 6 3 8 2 3 2" xfId="1911" xr:uid="{00000000-0005-0000-0000-0000AD070000}"/>
    <cellStyle name="Normal 6 3 8 2 4" xfId="1912" xr:uid="{00000000-0005-0000-0000-0000AE070000}"/>
    <cellStyle name="Normal 6 3 8 3" xfId="1913" xr:uid="{00000000-0005-0000-0000-0000AF070000}"/>
    <cellStyle name="Normal 6 3 8 3 2" xfId="1914" xr:uid="{00000000-0005-0000-0000-0000B0070000}"/>
    <cellStyle name="Normal 6 3 8 3 2 2" xfId="1915" xr:uid="{00000000-0005-0000-0000-0000B1070000}"/>
    <cellStyle name="Normal 6 3 8 3 3" xfId="1916" xr:uid="{00000000-0005-0000-0000-0000B2070000}"/>
    <cellStyle name="Normal 6 3 8 4" xfId="1917" xr:uid="{00000000-0005-0000-0000-0000B3070000}"/>
    <cellStyle name="Normal 6 3 8 4 2" xfId="1918" xr:uid="{00000000-0005-0000-0000-0000B4070000}"/>
    <cellStyle name="Normal 6 3 8 5" xfId="1919" xr:uid="{00000000-0005-0000-0000-0000B5070000}"/>
    <cellStyle name="Normal 6 3 9" xfId="1920" xr:uid="{00000000-0005-0000-0000-0000B6070000}"/>
    <cellStyle name="Normal 6 3 9 2" xfId="1921" xr:uid="{00000000-0005-0000-0000-0000B7070000}"/>
    <cellStyle name="Normal 6 3 9 2 2" xfId="1922" xr:uid="{00000000-0005-0000-0000-0000B8070000}"/>
    <cellStyle name="Normal 6 3 9 2 2 2" xfId="1923" xr:uid="{00000000-0005-0000-0000-0000B9070000}"/>
    <cellStyle name="Normal 6 3 9 2 3" xfId="1924" xr:uid="{00000000-0005-0000-0000-0000BA070000}"/>
    <cellStyle name="Normal 6 3 9 3" xfId="1925" xr:uid="{00000000-0005-0000-0000-0000BB070000}"/>
    <cellStyle name="Normal 6 3 9 3 2" xfId="1926" xr:uid="{00000000-0005-0000-0000-0000BC070000}"/>
    <cellStyle name="Normal 6 3 9 4" xfId="1927" xr:uid="{00000000-0005-0000-0000-0000BD070000}"/>
    <cellStyle name="Normal 6 4" xfId="1928" xr:uid="{00000000-0005-0000-0000-0000BE070000}"/>
    <cellStyle name="Normal 6 4 2" xfId="1929" xr:uid="{00000000-0005-0000-0000-0000BF070000}"/>
    <cellStyle name="Normal 6 4 2 2" xfId="1930" xr:uid="{00000000-0005-0000-0000-0000C0070000}"/>
    <cellStyle name="Normal 6 4 3" xfId="1931" xr:uid="{00000000-0005-0000-0000-0000C1070000}"/>
    <cellStyle name="Normal 7" xfId="1932" xr:uid="{00000000-0005-0000-0000-0000C2070000}"/>
    <cellStyle name="Normal 7 10" xfId="1933" xr:uid="{00000000-0005-0000-0000-0000C3070000}"/>
    <cellStyle name="Normal 7 2" xfId="1934" xr:uid="{00000000-0005-0000-0000-0000C4070000}"/>
    <cellStyle name="Normal 7 2 2" xfId="1935" xr:uid="{00000000-0005-0000-0000-0000C5070000}"/>
    <cellStyle name="Normal 7 2 2 2" xfId="1936" xr:uid="{00000000-0005-0000-0000-0000C6070000}"/>
    <cellStyle name="Normal 7 2 2 2 2" xfId="1937" xr:uid="{00000000-0005-0000-0000-0000C7070000}"/>
    <cellStyle name="Normal 7 2 2 2 2 2" xfId="1938" xr:uid="{00000000-0005-0000-0000-0000C8070000}"/>
    <cellStyle name="Normal 7 2 2 2 3" xfId="1939" xr:uid="{00000000-0005-0000-0000-0000C9070000}"/>
    <cellStyle name="Normal 7 2 2 3" xfId="1940" xr:uid="{00000000-0005-0000-0000-0000CA070000}"/>
    <cellStyle name="Normal 7 2 2 3 2" xfId="1941" xr:uid="{00000000-0005-0000-0000-0000CB070000}"/>
    <cellStyle name="Normal 7 2 2 4" xfId="1942" xr:uid="{00000000-0005-0000-0000-0000CC070000}"/>
    <cellStyle name="Normal 7 2 3" xfId="1943" xr:uid="{00000000-0005-0000-0000-0000CD070000}"/>
    <cellStyle name="Normal 7 2 3 2" xfId="1944" xr:uid="{00000000-0005-0000-0000-0000CE070000}"/>
    <cellStyle name="Normal 7 2 3 2 2" xfId="1945" xr:uid="{00000000-0005-0000-0000-0000CF070000}"/>
    <cellStyle name="Normal 7 2 3 3" xfId="1946" xr:uid="{00000000-0005-0000-0000-0000D0070000}"/>
    <cellStyle name="Normal 7 2 4" xfId="1947" xr:uid="{00000000-0005-0000-0000-0000D1070000}"/>
    <cellStyle name="Normal 7 2 4 2" xfId="1948" xr:uid="{00000000-0005-0000-0000-0000D2070000}"/>
    <cellStyle name="Normal 7 2 5" xfId="1949" xr:uid="{00000000-0005-0000-0000-0000D3070000}"/>
    <cellStyle name="Normal 7 3" xfId="1950" xr:uid="{00000000-0005-0000-0000-0000D4070000}"/>
    <cellStyle name="Normal 7 3 2" xfId="1951" xr:uid="{00000000-0005-0000-0000-0000D5070000}"/>
    <cellStyle name="Normal 7 3 2 2" xfId="1952" xr:uid="{00000000-0005-0000-0000-0000D6070000}"/>
    <cellStyle name="Normal 7 3 2 2 2" xfId="1953" xr:uid="{00000000-0005-0000-0000-0000D7070000}"/>
    <cellStyle name="Normal 7 3 2 2 2 2" xfId="1954" xr:uid="{00000000-0005-0000-0000-0000D8070000}"/>
    <cellStyle name="Normal 7 3 2 2 3" xfId="1955" xr:uid="{00000000-0005-0000-0000-0000D9070000}"/>
    <cellStyle name="Normal 7 3 2 3" xfId="1956" xr:uid="{00000000-0005-0000-0000-0000DA070000}"/>
    <cellStyle name="Normal 7 3 2 3 2" xfId="1957" xr:uid="{00000000-0005-0000-0000-0000DB070000}"/>
    <cellStyle name="Normal 7 3 2 4" xfId="1958" xr:uid="{00000000-0005-0000-0000-0000DC070000}"/>
    <cellStyle name="Normal 7 3 3" xfId="1959" xr:uid="{00000000-0005-0000-0000-0000DD070000}"/>
    <cellStyle name="Normal 7 3 3 2" xfId="1960" xr:uid="{00000000-0005-0000-0000-0000DE070000}"/>
    <cellStyle name="Normal 7 3 3 2 2" xfId="1961" xr:uid="{00000000-0005-0000-0000-0000DF070000}"/>
    <cellStyle name="Normal 7 3 3 3" xfId="1962" xr:uid="{00000000-0005-0000-0000-0000E0070000}"/>
    <cellStyle name="Normal 7 3 4" xfId="1963" xr:uid="{00000000-0005-0000-0000-0000E1070000}"/>
    <cellStyle name="Normal 7 3 4 2" xfId="1964" xr:uid="{00000000-0005-0000-0000-0000E2070000}"/>
    <cellStyle name="Normal 7 3 5" xfId="1965" xr:uid="{00000000-0005-0000-0000-0000E3070000}"/>
    <cellStyle name="Normal 7 4" xfId="1966" xr:uid="{00000000-0005-0000-0000-0000E4070000}"/>
    <cellStyle name="Normal 7 4 2" xfId="1967" xr:uid="{00000000-0005-0000-0000-0000E5070000}"/>
    <cellStyle name="Normal 7 4 2 2" xfId="1968" xr:uid="{00000000-0005-0000-0000-0000E6070000}"/>
    <cellStyle name="Normal 7 4 2 2 2" xfId="1969" xr:uid="{00000000-0005-0000-0000-0000E7070000}"/>
    <cellStyle name="Normal 7 4 2 2 2 2" xfId="1970" xr:uid="{00000000-0005-0000-0000-0000E8070000}"/>
    <cellStyle name="Normal 7 4 2 2 3" xfId="1971" xr:uid="{00000000-0005-0000-0000-0000E9070000}"/>
    <cellStyle name="Normal 7 4 2 3" xfId="1972" xr:uid="{00000000-0005-0000-0000-0000EA070000}"/>
    <cellStyle name="Normal 7 4 2 3 2" xfId="1973" xr:uid="{00000000-0005-0000-0000-0000EB070000}"/>
    <cellStyle name="Normal 7 4 2 4" xfId="1974" xr:uid="{00000000-0005-0000-0000-0000EC070000}"/>
    <cellStyle name="Normal 7 4 3" xfId="1975" xr:uid="{00000000-0005-0000-0000-0000ED070000}"/>
    <cellStyle name="Normal 7 4 3 2" xfId="1976" xr:uid="{00000000-0005-0000-0000-0000EE070000}"/>
    <cellStyle name="Normal 7 4 3 2 2" xfId="1977" xr:uid="{00000000-0005-0000-0000-0000EF070000}"/>
    <cellStyle name="Normal 7 4 3 3" xfId="1978" xr:uid="{00000000-0005-0000-0000-0000F0070000}"/>
    <cellStyle name="Normal 7 4 4" xfId="1979" xr:uid="{00000000-0005-0000-0000-0000F1070000}"/>
    <cellStyle name="Normal 7 4 4 2" xfId="1980" xr:uid="{00000000-0005-0000-0000-0000F2070000}"/>
    <cellStyle name="Normal 7 4 5" xfId="1981" xr:uid="{00000000-0005-0000-0000-0000F3070000}"/>
    <cellStyle name="Normal 7 5" xfId="1982" xr:uid="{00000000-0005-0000-0000-0000F4070000}"/>
    <cellStyle name="Normal 7 5 2" xfId="1983" xr:uid="{00000000-0005-0000-0000-0000F5070000}"/>
    <cellStyle name="Normal 7 5 2 2" xfId="1984" xr:uid="{00000000-0005-0000-0000-0000F6070000}"/>
    <cellStyle name="Normal 7 5 2 2 2" xfId="1985" xr:uid="{00000000-0005-0000-0000-0000F7070000}"/>
    <cellStyle name="Normal 7 5 2 2 2 2" xfId="1986" xr:uid="{00000000-0005-0000-0000-0000F8070000}"/>
    <cellStyle name="Normal 7 5 2 2 3" xfId="1987" xr:uid="{00000000-0005-0000-0000-0000F9070000}"/>
    <cellStyle name="Normal 7 5 2 3" xfId="1988" xr:uid="{00000000-0005-0000-0000-0000FA070000}"/>
    <cellStyle name="Normal 7 5 2 3 2" xfId="1989" xr:uid="{00000000-0005-0000-0000-0000FB070000}"/>
    <cellStyle name="Normal 7 5 2 4" xfId="1990" xr:uid="{00000000-0005-0000-0000-0000FC070000}"/>
    <cellStyle name="Normal 7 5 3" xfId="1991" xr:uid="{00000000-0005-0000-0000-0000FD070000}"/>
    <cellStyle name="Normal 7 5 3 2" xfId="1992" xr:uid="{00000000-0005-0000-0000-0000FE070000}"/>
    <cellStyle name="Normal 7 5 3 2 2" xfId="1993" xr:uid="{00000000-0005-0000-0000-0000FF070000}"/>
    <cellStyle name="Normal 7 5 3 3" xfId="1994" xr:uid="{00000000-0005-0000-0000-000000080000}"/>
    <cellStyle name="Normal 7 5 4" xfId="1995" xr:uid="{00000000-0005-0000-0000-000001080000}"/>
    <cellStyle name="Normal 7 5 4 2" xfId="1996" xr:uid="{00000000-0005-0000-0000-000002080000}"/>
    <cellStyle name="Normal 7 5 5" xfId="1997" xr:uid="{00000000-0005-0000-0000-000003080000}"/>
    <cellStyle name="Normal 7 6" xfId="1998" xr:uid="{00000000-0005-0000-0000-000004080000}"/>
    <cellStyle name="Normal 7 6 2" xfId="1999" xr:uid="{00000000-0005-0000-0000-000005080000}"/>
    <cellStyle name="Normal 7 6 2 2" xfId="2000" xr:uid="{00000000-0005-0000-0000-000006080000}"/>
    <cellStyle name="Normal 7 6 2 2 2" xfId="2001" xr:uid="{00000000-0005-0000-0000-000007080000}"/>
    <cellStyle name="Normal 7 6 2 2 2 2" xfId="2002" xr:uid="{00000000-0005-0000-0000-000008080000}"/>
    <cellStyle name="Normal 7 6 2 2 3" xfId="2003" xr:uid="{00000000-0005-0000-0000-000009080000}"/>
    <cellStyle name="Normal 7 6 2 3" xfId="2004" xr:uid="{00000000-0005-0000-0000-00000A080000}"/>
    <cellStyle name="Normal 7 6 2 3 2" xfId="2005" xr:uid="{00000000-0005-0000-0000-00000B080000}"/>
    <cellStyle name="Normal 7 6 2 4" xfId="2006" xr:uid="{00000000-0005-0000-0000-00000C080000}"/>
    <cellStyle name="Normal 7 6 3" xfId="2007" xr:uid="{00000000-0005-0000-0000-00000D080000}"/>
    <cellStyle name="Normal 7 6 3 2" xfId="2008" xr:uid="{00000000-0005-0000-0000-00000E080000}"/>
    <cellStyle name="Normal 7 6 3 2 2" xfId="2009" xr:uid="{00000000-0005-0000-0000-00000F080000}"/>
    <cellStyle name="Normal 7 6 3 3" xfId="2010" xr:uid="{00000000-0005-0000-0000-000010080000}"/>
    <cellStyle name="Normal 7 6 4" xfId="2011" xr:uid="{00000000-0005-0000-0000-000011080000}"/>
    <cellStyle name="Normal 7 6 4 2" xfId="2012" xr:uid="{00000000-0005-0000-0000-000012080000}"/>
    <cellStyle name="Normal 7 6 5" xfId="2013" xr:uid="{00000000-0005-0000-0000-000013080000}"/>
    <cellStyle name="Normal 7 7" xfId="2014" xr:uid="{00000000-0005-0000-0000-000014080000}"/>
    <cellStyle name="Normal 7 7 2" xfId="2015" xr:uid="{00000000-0005-0000-0000-000015080000}"/>
    <cellStyle name="Normal 7 7 2 2" xfId="2016" xr:uid="{00000000-0005-0000-0000-000016080000}"/>
    <cellStyle name="Normal 7 7 2 2 2" xfId="2017" xr:uid="{00000000-0005-0000-0000-000017080000}"/>
    <cellStyle name="Normal 7 7 2 3" xfId="2018" xr:uid="{00000000-0005-0000-0000-000018080000}"/>
    <cellStyle name="Normal 7 7 3" xfId="2019" xr:uid="{00000000-0005-0000-0000-000019080000}"/>
    <cellStyle name="Normal 7 7 3 2" xfId="2020" xr:uid="{00000000-0005-0000-0000-00001A080000}"/>
    <cellStyle name="Normal 7 7 4" xfId="2021" xr:uid="{00000000-0005-0000-0000-00001B080000}"/>
    <cellStyle name="Normal 7 8" xfId="2022" xr:uid="{00000000-0005-0000-0000-00001C080000}"/>
    <cellStyle name="Normal 7 8 2" xfId="2023" xr:uid="{00000000-0005-0000-0000-00001D080000}"/>
    <cellStyle name="Normal 7 8 2 2" xfId="2024" xr:uid="{00000000-0005-0000-0000-00001E080000}"/>
    <cellStyle name="Normal 7 8 3" xfId="2025" xr:uid="{00000000-0005-0000-0000-00001F080000}"/>
    <cellStyle name="Normal 7 9" xfId="2026" xr:uid="{00000000-0005-0000-0000-000020080000}"/>
    <cellStyle name="Normal 7 9 2" xfId="2027" xr:uid="{00000000-0005-0000-0000-000021080000}"/>
    <cellStyle name="Normal 8" xfId="2028" xr:uid="{00000000-0005-0000-0000-000022080000}"/>
    <cellStyle name="Normal 8 10" xfId="2029" xr:uid="{00000000-0005-0000-0000-000023080000}"/>
    <cellStyle name="Normal 8 11" xfId="2030" xr:uid="{00000000-0005-0000-0000-000024080000}"/>
    <cellStyle name="Normal 8 11 2" xfId="2031" xr:uid="{00000000-0005-0000-0000-000025080000}"/>
    <cellStyle name="Normal 8 11 3" xfId="2032" xr:uid="{00000000-0005-0000-0000-000026080000}"/>
    <cellStyle name="Normal 8 2" xfId="2033" xr:uid="{00000000-0005-0000-0000-000027080000}"/>
    <cellStyle name="Normal 8 2 2" xfId="2034" xr:uid="{00000000-0005-0000-0000-000028080000}"/>
    <cellStyle name="Normal 8 2 2 2" xfId="2035" xr:uid="{00000000-0005-0000-0000-000029080000}"/>
    <cellStyle name="Normal 8 2 2 2 2" xfId="2036" xr:uid="{00000000-0005-0000-0000-00002A080000}"/>
    <cellStyle name="Normal 8 2 2 2 2 2" xfId="2037" xr:uid="{00000000-0005-0000-0000-00002B080000}"/>
    <cellStyle name="Normal 8 2 2 2 3" xfId="2038" xr:uid="{00000000-0005-0000-0000-00002C080000}"/>
    <cellStyle name="Normal 8 2 2 3" xfId="2039" xr:uid="{00000000-0005-0000-0000-00002D080000}"/>
    <cellStyle name="Normal 8 2 2 3 2" xfId="2040" xr:uid="{00000000-0005-0000-0000-00002E080000}"/>
    <cellStyle name="Normal 8 2 2 4" xfId="2041" xr:uid="{00000000-0005-0000-0000-00002F080000}"/>
    <cellStyle name="Normal 8 2 3" xfId="2042" xr:uid="{00000000-0005-0000-0000-000030080000}"/>
    <cellStyle name="Normal 8 2 3 2" xfId="2043" xr:uid="{00000000-0005-0000-0000-000031080000}"/>
    <cellStyle name="Normal 8 2 3 2 2" xfId="2044" xr:uid="{00000000-0005-0000-0000-000032080000}"/>
    <cellStyle name="Normal 8 2 3 3" xfId="2045" xr:uid="{00000000-0005-0000-0000-000033080000}"/>
    <cellStyle name="Normal 8 2 4" xfId="2046" xr:uid="{00000000-0005-0000-0000-000034080000}"/>
    <cellStyle name="Normal 8 2 4 2" xfId="2047" xr:uid="{00000000-0005-0000-0000-000035080000}"/>
    <cellStyle name="Normal 8 2 5" xfId="2048" xr:uid="{00000000-0005-0000-0000-000036080000}"/>
    <cellStyle name="Normal 8 3" xfId="2049" xr:uid="{00000000-0005-0000-0000-000037080000}"/>
    <cellStyle name="Normal 8 3 2" xfId="2050" xr:uid="{00000000-0005-0000-0000-000038080000}"/>
    <cellStyle name="Normal 8 3 2 2" xfId="2051" xr:uid="{00000000-0005-0000-0000-000039080000}"/>
    <cellStyle name="Normal 8 3 2 2 2" xfId="2052" xr:uid="{00000000-0005-0000-0000-00003A080000}"/>
    <cellStyle name="Normal 8 3 2 2 2 2" xfId="2053" xr:uid="{00000000-0005-0000-0000-00003B080000}"/>
    <cellStyle name="Normal 8 3 2 2 3" xfId="2054" xr:uid="{00000000-0005-0000-0000-00003C080000}"/>
    <cellStyle name="Normal 8 3 2 3" xfId="2055" xr:uid="{00000000-0005-0000-0000-00003D080000}"/>
    <cellStyle name="Normal 8 3 2 3 2" xfId="2056" xr:uid="{00000000-0005-0000-0000-00003E080000}"/>
    <cellStyle name="Normal 8 3 2 4" xfId="2057" xr:uid="{00000000-0005-0000-0000-00003F080000}"/>
    <cellStyle name="Normal 8 3 3" xfId="2058" xr:uid="{00000000-0005-0000-0000-000040080000}"/>
    <cellStyle name="Normal 8 3 3 2" xfId="2059" xr:uid="{00000000-0005-0000-0000-000041080000}"/>
    <cellStyle name="Normal 8 3 3 2 2" xfId="2060" xr:uid="{00000000-0005-0000-0000-000042080000}"/>
    <cellStyle name="Normal 8 3 3 3" xfId="2061" xr:uid="{00000000-0005-0000-0000-000043080000}"/>
    <cellStyle name="Normal 8 3 4" xfId="2062" xr:uid="{00000000-0005-0000-0000-000044080000}"/>
    <cellStyle name="Normal 8 3 4 2" xfId="2063" xr:uid="{00000000-0005-0000-0000-000045080000}"/>
    <cellStyle name="Normal 8 3 5" xfId="2064" xr:uid="{00000000-0005-0000-0000-000046080000}"/>
    <cellStyle name="Normal 8 4" xfId="2065" xr:uid="{00000000-0005-0000-0000-000047080000}"/>
    <cellStyle name="Normal 8 4 2" xfId="2066" xr:uid="{00000000-0005-0000-0000-000048080000}"/>
    <cellStyle name="Normal 8 4 2 2" xfId="2067" xr:uid="{00000000-0005-0000-0000-000049080000}"/>
    <cellStyle name="Normal 8 4 2 2 2" xfId="2068" xr:uid="{00000000-0005-0000-0000-00004A080000}"/>
    <cellStyle name="Normal 8 4 2 2 2 2" xfId="2069" xr:uid="{00000000-0005-0000-0000-00004B080000}"/>
    <cellStyle name="Normal 8 4 2 2 3" xfId="2070" xr:uid="{00000000-0005-0000-0000-00004C080000}"/>
    <cellStyle name="Normal 8 4 2 3" xfId="2071" xr:uid="{00000000-0005-0000-0000-00004D080000}"/>
    <cellStyle name="Normal 8 4 2 3 2" xfId="2072" xr:uid="{00000000-0005-0000-0000-00004E080000}"/>
    <cellStyle name="Normal 8 4 2 4" xfId="2073" xr:uid="{00000000-0005-0000-0000-00004F080000}"/>
    <cellStyle name="Normal 8 4 3" xfId="2074" xr:uid="{00000000-0005-0000-0000-000050080000}"/>
    <cellStyle name="Normal 8 4 3 2" xfId="2075" xr:uid="{00000000-0005-0000-0000-000051080000}"/>
    <cellStyle name="Normal 8 4 3 2 2" xfId="2076" xr:uid="{00000000-0005-0000-0000-000052080000}"/>
    <cellStyle name="Normal 8 4 3 3" xfId="2077" xr:uid="{00000000-0005-0000-0000-000053080000}"/>
    <cellStyle name="Normal 8 4 4" xfId="2078" xr:uid="{00000000-0005-0000-0000-000054080000}"/>
    <cellStyle name="Normal 8 4 4 2" xfId="2079" xr:uid="{00000000-0005-0000-0000-000055080000}"/>
    <cellStyle name="Normal 8 4 5" xfId="2080" xr:uid="{00000000-0005-0000-0000-000056080000}"/>
    <cellStyle name="Normal 8 5" xfId="2081" xr:uid="{00000000-0005-0000-0000-000057080000}"/>
    <cellStyle name="Normal 8 5 2" xfId="2082" xr:uid="{00000000-0005-0000-0000-000058080000}"/>
    <cellStyle name="Normal 8 5 2 2" xfId="2083" xr:uid="{00000000-0005-0000-0000-000059080000}"/>
    <cellStyle name="Normal 8 5 2 2 2" xfId="2084" xr:uid="{00000000-0005-0000-0000-00005A080000}"/>
    <cellStyle name="Normal 8 5 2 2 2 2" xfId="2085" xr:uid="{00000000-0005-0000-0000-00005B080000}"/>
    <cellStyle name="Normal 8 5 2 2 3" xfId="2086" xr:uid="{00000000-0005-0000-0000-00005C080000}"/>
    <cellStyle name="Normal 8 5 2 3" xfId="2087" xr:uid="{00000000-0005-0000-0000-00005D080000}"/>
    <cellStyle name="Normal 8 5 2 3 2" xfId="2088" xr:uid="{00000000-0005-0000-0000-00005E080000}"/>
    <cellStyle name="Normal 8 5 2 4" xfId="2089" xr:uid="{00000000-0005-0000-0000-00005F080000}"/>
    <cellStyle name="Normal 8 5 3" xfId="2090" xr:uid="{00000000-0005-0000-0000-000060080000}"/>
    <cellStyle name="Normal 8 5 3 2" xfId="2091" xr:uid="{00000000-0005-0000-0000-000061080000}"/>
    <cellStyle name="Normal 8 5 3 2 2" xfId="2092" xr:uid="{00000000-0005-0000-0000-000062080000}"/>
    <cellStyle name="Normal 8 5 3 3" xfId="2093" xr:uid="{00000000-0005-0000-0000-000063080000}"/>
    <cellStyle name="Normal 8 5 4" xfId="2094" xr:uid="{00000000-0005-0000-0000-000064080000}"/>
    <cellStyle name="Normal 8 5 4 2" xfId="2095" xr:uid="{00000000-0005-0000-0000-000065080000}"/>
    <cellStyle name="Normal 8 5 5" xfId="2096" xr:uid="{00000000-0005-0000-0000-000066080000}"/>
    <cellStyle name="Normal 8 6" xfId="2097" xr:uid="{00000000-0005-0000-0000-000067080000}"/>
    <cellStyle name="Normal 8 6 2" xfId="2098" xr:uid="{00000000-0005-0000-0000-000068080000}"/>
    <cellStyle name="Normal 8 6 2 2" xfId="2099" xr:uid="{00000000-0005-0000-0000-000069080000}"/>
    <cellStyle name="Normal 8 6 2 2 2" xfId="2100" xr:uid="{00000000-0005-0000-0000-00006A080000}"/>
    <cellStyle name="Normal 8 6 2 2 2 2" xfId="2101" xr:uid="{00000000-0005-0000-0000-00006B080000}"/>
    <cellStyle name="Normal 8 6 2 2 3" xfId="2102" xr:uid="{00000000-0005-0000-0000-00006C080000}"/>
    <cellStyle name="Normal 8 6 2 3" xfId="2103" xr:uid="{00000000-0005-0000-0000-00006D080000}"/>
    <cellStyle name="Normal 8 6 2 3 2" xfId="2104" xr:uid="{00000000-0005-0000-0000-00006E080000}"/>
    <cellStyle name="Normal 8 6 2 4" xfId="2105" xr:uid="{00000000-0005-0000-0000-00006F080000}"/>
    <cellStyle name="Normal 8 6 3" xfId="2106" xr:uid="{00000000-0005-0000-0000-000070080000}"/>
    <cellStyle name="Normal 8 6 3 2" xfId="2107" xr:uid="{00000000-0005-0000-0000-000071080000}"/>
    <cellStyle name="Normal 8 6 3 2 2" xfId="2108" xr:uid="{00000000-0005-0000-0000-000072080000}"/>
    <cellStyle name="Normal 8 6 3 3" xfId="2109" xr:uid="{00000000-0005-0000-0000-000073080000}"/>
    <cellStyle name="Normal 8 6 4" xfId="2110" xr:uid="{00000000-0005-0000-0000-000074080000}"/>
    <cellStyle name="Normal 8 6 4 2" xfId="2111" xr:uid="{00000000-0005-0000-0000-000075080000}"/>
    <cellStyle name="Normal 8 6 5" xfId="2112" xr:uid="{00000000-0005-0000-0000-000076080000}"/>
    <cellStyle name="Normal 8 7" xfId="2113" xr:uid="{00000000-0005-0000-0000-000077080000}"/>
    <cellStyle name="Normal 8 7 2" xfId="2114" xr:uid="{00000000-0005-0000-0000-000078080000}"/>
    <cellStyle name="Normal 8 7 2 2" xfId="2115" xr:uid="{00000000-0005-0000-0000-000079080000}"/>
    <cellStyle name="Normal 8 7 2 2 2" xfId="2116" xr:uid="{00000000-0005-0000-0000-00007A080000}"/>
    <cellStyle name="Normal 8 7 2 3" xfId="2117" xr:uid="{00000000-0005-0000-0000-00007B080000}"/>
    <cellStyle name="Normal 8 7 3" xfId="2118" xr:uid="{00000000-0005-0000-0000-00007C080000}"/>
    <cellStyle name="Normal 8 7 3 2" xfId="2119" xr:uid="{00000000-0005-0000-0000-00007D080000}"/>
    <cellStyle name="Normal 8 7 4" xfId="2120" xr:uid="{00000000-0005-0000-0000-00007E080000}"/>
    <cellStyle name="Normal 8 8" xfId="2121" xr:uid="{00000000-0005-0000-0000-00007F080000}"/>
    <cellStyle name="Normal 8 8 2" xfId="2122" xr:uid="{00000000-0005-0000-0000-000080080000}"/>
    <cellStyle name="Normal 8 8 2 2" xfId="2123" xr:uid="{00000000-0005-0000-0000-000081080000}"/>
    <cellStyle name="Normal 8 8 3" xfId="2124" xr:uid="{00000000-0005-0000-0000-000082080000}"/>
    <cellStyle name="Normal 8 9" xfId="2125" xr:uid="{00000000-0005-0000-0000-000083080000}"/>
    <cellStyle name="Normal 8 9 2" xfId="2126" xr:uid="{00000000-0005-0000-0000-000084080000}"/>
    <cellStyle name="Normal 9" xfId="2127" xr:uid="{00000000-0005-0000-0000-000085080000}"/>
    <cellStyle name="Normal 9 10" xfId="2128" xr:uid="{00000000-0005-0000-0000-000086080000}"/>
    <cellStyle name="Normal 9 10 2" xfId="2129" xr:uid="{00000000-0005-0000-0000-000087080000}"/>
    <cellStyle name="Normal 9 10 2 2" xfId="2130" xr:uid="{00000000-0005-0000-0000-000088080000}"/>
    <cellStyle name="Normal 9 10 3" xfId="2131" xr:uid="{00000000-0005-0000-0000-000089080000}"/>
    <cellStyle name="Normal 9 11" xfId="2132" xr:uid="{00000000-0005-0000-0000-00008A080000}"/>
    <cellStyle name="Normal 9 11 2" xfId="2133" xr:uid="{00000000-0005-0000-0000-00008B080000}"/>
    <cellStyle name="Normal 9 12" xfId="2134" xr:uid="{00000000-0005-0000-0000-00008C080000}"/>
    <cellStyle name="Normal 9 2" xfId="2135" xr:uid="{00000000-0005-0000-0000-00008D080000}"/>
    <cellStyle name="Normal 9 2 10" xfId="2136" xr:uid="{00000000-0005-0000-0000-00008E080000}"/>
    <cellStyle name="Normal 9 2 2" xfId="2137" xr:uid="{00000000-0005-0000-0000-00008F080000}"/>
    <cellStyle name="Normal 9 2 2 2" xfId="2138" xr:uid="{00000000-0005-0000-0000-000090080000}"/>
    <cellStyle name="Normal 9 2 2 2 2" xfId="2139" xr:uid="{00000000-0005-0000-0000-000091080000}"/>
    <cellStyle name="Normal 9 2 2 2 2 2" xfId="2140" xr:uid="{00000000-0005-0000-0000-000092080000}"/>
    <cellStyle name="Normal 9 2 2 2 2 2 2" xfId="2141" xr:uid="{00000000-0005-0000-0000-000093080000}"/>
    <cellStyle name="Normal 9 2 2 2 2 3" xfId="2142" xr:uid="{00000000-0005-0000-0000-000094080000}"/>
    <cellStyle name="Normal 9 2 2 2 3" xfId="2143" xr:uid="{00000000-0005-0000-0000-000095080000}"/>
    <cellStyle name="Normal 9 2 2 2 3 2" xfId="2144" xr:uid="{00000000-0005-0000-0000-000096080000}"/>
    <cellStyle name="Normal 9 2 2 2 4" xfId="2145" xr:uid="{00000000-0005-0000-0000-000097080000}"/>
    <cellStyle name="Normal 9 2 2 3" xfId="2146" xr:uid="{00000000-0005-0000-0000-000098080000}"/>
    <cellStyle name="Normal 9 2 2 3 2" xfId="2147" xr:uid="{00000000-0005-0000-0000-000099080000}"/>
    <cellStyle name="Normal 9 2 2 3 2 2" xfId="2148" xr:uid="{00000000-0005-0000-0000-00009A080000}"/>
    <cellStyle name="Normal 9 2 2 3 3" xfId="2149" xr:uid="{00000000-0005-0000-0000-00009B080000}"/>
    <cellStyle name="Normal 9 2 2 4" xfId="2150" xr:uid="{00000000-0005-0000-0000-00009C080000}"/>
    <cellStyle name="Normal 9 2 2 4 2" xfId="2151" xr:uid="{00000000-0005-0000-0000-00009D080000}"/>
    <cellStyle name="Normal 9 2 2 5" xfId="2152" xr:uid="{00000000-0005-0000-0000-00009E080000}"/>
    <cellStyle name="Normal 9 2 3" xfId="2153" xr:uid="{00000000-0005-0000-0000-00009F080000}"/>
    <cellStyle name="Normal 9 2 3 2" xfId="2154" xr:uid="{00000000-0005-0000-0000-0000A0080000}"/>
    <cellStyle name="Normal 9 2 3 2 2" xfId="2155" xr:uid="{00000000-0005-0000-0000-0000A1080000}"/>
    <cellStyle name="Normal 9 2 3 2 2 2" xfId="2156" xr:uid="{00000000-0005-0000-0000-0000A2080000}"/>
    <cellStyle name="Normal 9 2 3 2 2 2 2" xfId="2157" xr:uid="{00000000-0005-0000-0000-0000A3080000}"/>
    <cellStyle name="Normal 9 2 3 2 2 3" xfId="2158" xr:uid="{00000000-0005-0000-0000-0000A4080000}"/>
    <cellStyle name="Normal 9 2 3 2 3" xfId="2159" xr:uid="{00000000-0005-0000-0000-0000A5080000}"/>
    <cellStyle name="Normal 9 2 3 2 3 2" xfId="2160" xr:uid="{00000000-0005-0000-0000-0000A6080000}"/>
    <cellStyle name="Normal 9 2 3 2 4" xfId="2161" xr:uid="{00000000-0005-0000-0000-0000A7080000}"/>
    <cellStyle name="Normal 9 2 3 3" xfId="2162" xr:uid="{00000000-0005-0000-0000-0000A8080000}"/>
    <cellStyle name="Normal 9 2 3 3 2" xfId="2163" xr:uid="{00000000-0005-0000-0000-0000A9080000}"/>
    <cellStyle name="Normal 9 2 3 3 2 2" xfId="2164" xr:uid="{00000000-0005-0000-0000-0000AA080000}"/>
    <cellStyle name="Normal 9 2 3 3 3" xfId="2165" xr:uid="{00000000-0005-0000-0000-0000AB080000}"/>
    <cellStyle name="Normal 9 2 3 4" xfId="2166" xr:uid="{00000000-0005-0000-0000-0000AC080000}"/>
    <cellStyle name="Normal 9 2 3 4 2" xfId="2167" xr:uid="{00000000-0005-0000-0000-0000AD080000}"/>
    <cellStyle name="Normal 9 2 3 5" xfId="2168" xr:uid="{00000000-0005-0000-0000-0000AE080000}"/>
    <cellStyle name="Normal 9 2 4" xfId="2169" xr:uid="{00000000-0005-0000-0000-0000AF080000}"/>
    <cellStyle name="Normal 9 2 4 2" xfId="2170" xr:uid="{00000000-0005-0000-0000-0000B0080000}"/>
    <cellStyle name="Normal 9 2 4 2 2" xfId="2171" xr:uid="{00000000-0005-0000-0000-0000B1080000}"/>
    <cellStyle name="Normal 9 2 4 2 2 2" xfId="2172" xr:uid="{00000000-0005-0000-0000-0000B2080000}"/>
    <cellStyle name="Normal 9 2 4 2 2 2 2" xfId="2173" xr:uid="{00000000-0005-0000-0000-0000B3080000}"/>
    <cellStyle name="Normal 9 2 4 2 2 3" xfId="2174" xr:uid="{00000000-0005-0000-0000-0000B4080000}"/>
    <cellStyle name="Normal 9 2 4 2 3" xfId="2175" xr:uid="{00000000-0005-0000-0000-0000B5080000}"/>
    <cellStyle name="Normal 9 2 4 2 3 2" xfId="2176" xr:uid="{00000000-0005-0000-0000-0000B6080000}"/>
    <cellStyle name="Normal 9 2 4 2 4" xfId="2177" xr:uid="{00000000-0005-0000-0000-0000B7080000}"/>
    <cellStyle name="Normal 9 2 4 3" xfId="2178" xr:uid="{00000000-0005-0000-0000-0000B8080000}"/>
    <cellStyle name="Normal 9 2 4 3 2" xfId="2179" xr:uid="{00000000-0005-0000-0000-0000B9080000}"/>
    <cellStyle name="Normal 9 2 4 3 2 2" xfId="2180" xr:uid="{00000000-0005-0000-0000-0000BA080000}"/>
    <cellStyle name="Normal 9 2 4 3 3" xfId="2181" xr:uid="{00000000-0005-0000-0000-0000BB080000}"/>
    <cellStyle name="Normal 9 2 4 4" xfId="2182" xr:uid="{00000000-0005-0000-0000-0000BC080000}"/>
    <cellStyle name="Normal 9 2 4 4 2" xfId="2183" xr:uid="{00000000-0005-0000-0000-0000BD080000}"/>
    <cellStyle name="Normal 9 2 4 5" xfId="2184" xr:uid="{00000000-0005-0000-0000-0000BE080000}"/>
    <cellStyle name="Normal 9 2 5" xfId="2185" xr:uid="{00000000-0005-0000-0000-0000BF080000}"/>
    <cellStyle name="Normal 9 2 5 2" xfId="2186" xr:uid="{00000000-0005-0000-0000-0000C0080000}"/>
    <cellStyle name="Normal 9 2 5 2 2" xfId="2187" xr:uid="{00000000-0005-0000-0000-0000C1080000}"/>
    <cellStyle name="Normal 9 2 5 2 2 2" xfId="2188" xr:uid="{00000000-0005-0000-0000-0000C2080000}"/>
    <cellStyle name="Normal 9 2 5 2 2 2 2" xfId="2189" xr:uid="{00000000-0005-0000-0000-0000C3080000}"/>
    <cellStyle name="Normal 9 2 5 2 2 3" xfId="2190" xr:uid="{00000000-0005-0000-0000-0000C4080000}"/>
    <cellStyle name="Normal 9 2 5 2 3" xfId="2191" xr:uid="{00000000-0005-0000-0000-0000C5080000}"/>
    <cellStyle name="Normal 9 2 5 2 3 2" xfId="2192" xr:uid="{00000000-0005-0000-0000-0000C6080000}"/>
    <cellStyle name="Normal 9 2 5 2 4" xfId="2193" xr:uid="{00000000-0005-0000-0000-0000C7080000}"/>
    <cellStyle name="Normal 9 2 5 3" xfId="2194" xr:uid="{00000000-0005-0000-0000-0000C8080000}"/>
    <cellStyle name="Normal 9 2 5 3 2" xfId="2195" xr:uid="{00000000-0005-0000-0000-0000C9080000}"/>
    <cellStyle name="Normal 9 2 5 3 2 2" xfId="2196" xr:uid="{00000000-0005-0000-0000-0000CA080000}"/>
    <cellStyle name="Normal 9 2 5 3 3" xfId="2197" xr:uid="{00000000-0005-0000-0000-0000CB080000}"/>
    <cellStyle name="Normal 9 2 5 4" xfId="2198" xr:uid="{00000000-0005-0000-0000-0000CC080000}"/>
    <cellStyle name="Normal 9 2 5 4 2" xfId="2199" xr:uid="{00000000-0005-0000-0000-0000CD080000}"/>
    <cellStyle name="Normal 9 2 5 5" xfId="2200" xr:uid="{00000000-0005-0000-0000-0000CE080000}"/>
    <cellStyle name="Normal 9 2 6" xfId="2201" xr:uid="{00000000-0005-0000-0000-0000CF080000}"/>
    <cellStyle name="Normal 9 2 6 2" xfId="2202" xr:uid="{00000000-0005-0000-0000-0000D0080000}"/>
    <cellStyle name="Normal 9 2 6 2 2" xfId="2203" xr:uid="{00000000-0005-0000-0000-0000D1080000}"/>
    <cellStyle name="Normal 9 2 6 2 2 2" xfId="2204" xr:uid="{00000000-0005-0000-0000-0000D2080000}"/>
    <cellStyle name="Normal 9 2 6 2 2 2 2" xfId="2205" xr:uid="{00000000-0005-0000-0000-0000D3080000}"/>
    <cellStyle name="Normal 9 2 6 2 2 3" xfId="2206" xr:uid="{00000000-0005-0000-0000-0000D4080000}"/>
    <cellStyle name="Normal 9 2 6 2 3" xfId="2207" xr:uid="{00000000-0005-0000-0000-0000D5080000}"/>
    <cellStyle name="Normal 9 2 6 2 3 2" xfId="2208" xr:uid="{00000000-0005-0000-0000-0000D6080000}"/>
    <cellStyle name="Normal 9 2 6 2 4" xfId="2209" xr:uid="{00000000-0005-0000-0000-0000D7080000}"/>
    <cellStyle name="Normal 9 2 6 3" xfId="2210" xr:uid="{00000000-0005-0000-0000-0000D8080000}"/>
    <cellStyle name="Normal 9 2 6 3 2" xfId="2211" xr:uid="{00000000-0005-0000-0000-0000D9080000}"/>
    <cellStyle name="Normal 9 2 6 3 2 2" xfId="2212" xr:uid="{00000000-0005-0000-0000-0000DA080000}"/>
    <cellStyle name="Normal 9 2 6 3 3" xfId="2213" xr:uid="{00000000-0005-0000-0000-0000DB080000}"/>
    <cellStyle name="Normal 9 2 6 4" xfId="2214" xr:uid="{00000000-0005-0000-0000-0000DC080000}"/>
    <cellStyle name="Normal 9 2 6 4 2" xfId="2215" xr:uid="{00000000-0005-0000-0000-0000DD080000}"/>
    <cellStyle name="Normal 9 2 6 5" xfId="2216" xr:uid="{00000000-0005-0000-0000-0000DE080000}"/>
    <cellStyle name="Normal 9 2 7" xfId="2217" xr:uid="{00000000-0005-0000-0000-0000DF080000}"/>
    <cellStyle name="Normal 9 2 7 2" xfId="2218" xr:uid="{00000000-0005-0000-0000-0000E0080000}"/>
    <cellStyle name="Normal 9 2 7 2 2" xfId="2219" xr:uid="{00000000-0005-0000-0000-0000E1080000}"/>
    <cellStyle name="Normal 9 2 7 2 2 2" xfId="2220" xr:uid="{00000000-0005-0000-0000-0000E2080000}"/>
    <cellStyle name="Normal 9 2 7 2 3" xfId="2221" xr:uid="{00000000-0005-0000-0000-0000E3080000}"/>
    <cellStyle name="Normal 9 2 7 3" xfId="2222" xr:uid="{00000000-0005-0000-0000-0000E4080000}"/>
    <cellStyle name="Normal 9 2 7 3 2" xfId="2223" xr:uid="{00000000-0005-0000-0000-0000E5080000}"/>
    <cellStyle name="Normal 9 2 7 4" xfId="2224" xr:uid="{00000000-0005-0000-0000-0000E6080000}"/>
    <cellStyle name="Normal 9 2 8" xfId="2225" xr:uid="{00000000-0005-0000-0000-0000E7080000}"/>
    <cellStyle name="Normal 9 2 8 2" xfId="2226" xr:uid="{00000000-0005-0000-0000-0000E8080000}"/>
    <cellStyle name="Normal 9 2 8 2 2" xfId="2227" xr:uid="{00000000-0005-0000-0000-0000E9080000}"/>
    <cellStyle name="Normal 9 2 8 3" xfId="2228" xr:uid="{00000000-0005-0000-0000-0000EA080000}"/>
    <cellStyle name="Normal 9 2 9" xfId="2229" xr:uid="{00000000-0005-0000-0000-0000EB080000}"/>
    <cellStyle name="Normal 9 2 9 2" xfId="2230" xr:uid="{00000000-0005-0000-0000-0000EC080000}"/>
    <cellStyle name="Normal 9 3" xfId="2231" xr:uid="{00000000-0005-0000-0000-0000ED080000}"/>
    <cellStyle name="Normal 9 3 2" xfId="2232" xr:uid="{00000000-0005-0000-0000-0000EE080000}"/>
    <cellStyle name="Normal 9 3 2 2" xfId="2233" xr:uid="{00000000-0005-0000-0000-0000EF080000}"/>
    <cellStyle name="Normal 9 3 2 2 2" xfId="2234" xr:uid="{00000000-0005-0000-0000-0000F0080000}"/>
    <cellStyle name="Normal 9 3 2 2 2 2" xfId="2235" xr:uid="{00000000-0005-0000-0000-0000F1080000}"/>
    <cellStyle name="Normal 9 3 2 2 3" xfId="2236" xr:uid="{00000000-0005-0000-0000-0000F2080000}"/>
    <cellStyle name="Normal 9 3 2 3" xfId="2237" xr:uid="{00000000-0005-0000-0000-0000F3080000}"/>
    <cellStyle name="Normal 9 3 2 3 2" xfId="2238" xr:uid="{00000000-0005-0000-0000-0000F4080000}"/>
    <cellStyle name="Normal 9 3 2 4" xfId="2239" xr:uid="{00000000-0005-0000-0000-0000F5080000}"/>
    <cellStyle name="Normal 9 3 3" xfId="2240" xr:uid="{00000000-0005-0000-0000-0000F6080000}"/>
    <cellStyle name="Normal 9 3 3 2" xfId="2241" xr:uid="{00000000-0005-0000-0000-0000F7080000}"/>
    <cellStyle name="Normal 9 3 3 2 2" xfId="2242" xr:uid="{00000000-0005-0000-0000-0000F8080000}"/>
    <cellStyle name="Normal 9 3 3 3" xfId="2243" xr:uid="{00000000-0005-0000-0000-0000F9080000}"/>
    <cellStyle name="Normal 9 3 4" xfId="2244" xr:uid="{00000000-0005-0000-0000-0000FA080000}"/>
    <cellStyle name="Normal 9 3 4 2" xfId="2245" xr:uid="{00000000-0005-0000-0000-0000FB080000}"/>
    <cellStyle name="Normal 9 3 5" xfId="2246" xr:uid="{00000000-0005-0000-0000-0000FC080000}"/>
    <cellStyle name="Normal 9 4" xfId="2247" xr:uid="{00000000-0005-0000-0000-0000FD080000}"/>
    <cellStyle name="Normal 9 4 2" xfId="2248" xr:uid="{00000000-0005-0000-0000-0000FE080000}"/>
    <cellStyle name="Normal 9 4 2 2" xfId="2249" xr:uid="{00000000-0005-0000-0000-0000FF080000}"/>
    <cellStyle name="Normal 9 4 2 2 2" xfId="2250" xr:uid="{00000000-0005-0000-0000-000000090000}"/>
    <cellStyle name="Normal 9 4 2 2 2 2" xfId="2251" xr:uid="{00000000-0005-0000-0000-000001090000}"/>
    <cellStyle name="Normal 9 4 2 2 3" xfId="2252" xr:uid="{00000000-0005-0000-0000-000002090000}"/>
    <cellStyle name="Normal 9 4 2 3" xfId="2253" xr:uid="{00000000-0005-0000-0000-000003090000}"/>
    <cellStyle name="Normal 9 4 2 3 2" xfId="2254" xr:uid="{00000000-0005-0000-0000-000004090000}"/>
    <cellStyle name="Normal 9 4 2 4" xfId="2255" xr:uid="{00000000-0005-0000-0000-000005090000}"/>
    <cellStyle name="Normal 9 4 3" xfId="2256" xr:uid="{00000000-0005-0000-0000-000006090000}"/>
    <cellStyle name="Normal 9 4 3 2" xfId="2257" xr:uid="{00000000-0005-0000-0000-000007090000}"/>
    <cellStyle name="Normal 9 4 3 2 2" xfId="2258" xr:uid="{00000000-0005-0000-0000-000008090000}"/>
    <cellStyle name="Normal 9 4 3 3" xfId="2259" xr:uid="{00000000-0005-0000-0000-000009090000}"/>
    <cellStyle name="Normal 9 4 4" xfId="2260" xr:uid="{00000000-0005-0000-0000-00000A090000}"/>
    <cellStyle name="Normal 9 4 4 2" xfId="2261" xr:uid="{00000000-0005-0000-0000-00000B090000}"/>
    <cellStyle name="Normal 9 4 5" xfId="2262" xr:uid="{00000000-0005-0000-0000-00000C090000}"/>
    <cellStyle name="Normal 9 5" xfId="2263" xr:uid="{00000000-0005-0000-0000-00000D090000}"/>
    <cellStyle name="Normal 9 5 2" xfId="2264" xr:uid="{00000000-0005-0000-0000-00000E090000}"/>
    <cellStyle name="Normal 9 5 2 2" xfId="2265" xr:uid="{00000000-0005-0000-0000-00000F090000}"/>
    <cellStyle name="Normal 9 5 2 2 2" xfId="2266" xr:uid="{00000000-0005-0000-0000-000010090000}"/>
    <cellStyle name="Normal 9 5 2 2 2 2" xfId="2267" xr:uid="{00000000-0005-0000-0000-000011090000}"/>
    <cellStyle name="Normal 9 5 2 2 3" xfId="2268" xr:uid="{00000000-0005-0000-0000-000012090000}"/>
    <cellStyle name="Normal 9 5 2 3" xfId="2269" xr:uid="{00000000-0005-0000-0000-000013090000}"/>
    <cellStyle name="Normal 9 5 2 3 2" xfId="2270" xr:uid="{00000000-0005-0000-0000-000014090000}"/>
    <cellStyle name="Normal 9 5 2 4" xfId="2271" xr:uid="{00000000-0005-0000-0000-000015090000}"/>
    <cellStyle name="Normal 9 5 3" xfId="2272" xr:uid="{00000000-0005-0000-0000-000016090000}"/>
    <cellStyle name="Normal 9 5 3 2" xfId="2273" xr:uid="{00000000-0005-0000-0000-000017090000}"/>
    <cellStyle name="Normal 9 5 3 2 2" xfId="2274" xr:uid="{00000000-0005-0000-0000-000018090000}"/>
    <cellStyle name="Normal 9 5 3 3" xfId="2275" xr:uid="{00000000-0005-0000-0000-000019090000}"/>
    <cellStyle name="Normal 9 5 4" xfId="2276" xr:uid="{00000000-0005-0000-0000-00001A090000}"/>
    <cellStyle name="Normal 9 5 4 2" xfId="2277" xr:uid="{00000000-0005-0000-0000-00001B090000}"/>
    <cellStyle name="Normal 9 5 5" xfId="2278" xr:uid="{00000000-0005-0000-0000-00001C090000}"/>
    <cellStyle name="Normal 9 6" xfId="2279" xr:uid="{00000000-0005-0000-0000-00001D090000}"/>
    <cellStyle name="Normal 9 6 2" xfId="2280" xr:uid="{00000000-0005-0000-0000-00001E090000}"/>
    <cellStyle name="Normal 9 6 2 2" xfId="2281" xr:uid="{00000000-0005-0000-0000-00001F090000}"/>
    <cellStyle name="Normal 9 6 2 2 2" xfId="2282" xr:uid="{00000000-0005-0000-0000-000020090000}"/>
    <cellStyle name="Normal 9 6 2 2 2 2" xfId="2283" xr:uid="{00000000-0005-0000-0000-000021090000}"/>
    <cellStyle name="Normal 9 6 2 2 3" xfId="2284" xr:uid="{00000000-0005-0000-0000-000022090000}"/>
    <cellStyle name="Normal 9 6 2 3" xfId="2285" xr:uid="{00000000-0005-0000-0000-000023090000}"/>
    <cellStyle name="Normal 9 6 2 3 2" xfId="2286" xr:uid="{00000000-0005-0000-0000-000024090000}"/>
    <cellStyle name="Normal 9 6 2 4" xfId="2287" xr:uid="{00000000-0005-0000-0000-000025090000}"/>
    <cellStyle name="Normal 9 6 3" xfId="2288" xr:uid="{00000000-0005-0000-0000-000026090000}"/>
    <cellStyle name="Normal 9 6 3 2" xfId="2289" xr:uid="{00000000-0005-0000-0000-000027090000}"/>
    <cellStyle name="Normal 9 6 3 2 2" xfId="2290" xr:uid="{00000000-0005-0000-0000-000028090000}"/>
    <cellStyle name="Normal 9 6 3 3" xfId="2291" xr:uid="{00000000-0005-0000-0000-000029090000}"/>
    <cellStyle name="Normal 9 6 4" xfId="2292" xr:uid="{00000000-0005-0000-0000-00002A090000}"/>
    <cellStyle name="Normal 9 6 4 2" xfId="2293" xr:uid="{00000000-0005-0000-0000-00002B090000}"/>
    <cellStyle name="Normal 9 6 5" xfId="2294" xr:uid="{00000000-0005-0000-0000-00002C090000}"/>
    <cellStyle name="Normal 9 7" xfId="2295" xr:uid="{00000000-0005-0000-0000-00002D090000}"/>
    <cellStyle name="Normal 9 7 2" xfId="2296" xr:uid="{00000000-0005-0000-0000-00002E090000}"/>
    <cellStyle name="Normal 9 7 2 2" xfId="2297" xr:uid="{00000000-0005-0000-0000-00002F090000}"/>
    <cellStyle name="Normal 9 7 2 2 2" xfId="2298" xr:uid="{00000000-0005-0000-0000-000030090000}"/>
    <cellStyle name="Normal 9 7 2 2 2 2" xfId="2299" xr:uid="{00000000-0005-0000-0000-000031090000}"/>
    <cellStyle name="Normal 9 7 2 2 3" xfId="2300" xr:uid="{00000000-0005-0000-0000-000032090000}"/>
    <cellStyle name="Normal 9 7 2 3" xfId="2301" xr:uid="{00000000-0005-0000-0000-000033090000}"/>
    <cellStyle name="Normal 9 7 2 3 2" xfId="2302" xr:uid="{00000000-0005-0000-0000-000034090000}"/>
    <cellStyle name="Normal 9 7 2 4" xfId="2303" xr:uid="{00000000-0005-0000-0000-000035090000}"/>
    <cellStyle name="Normal 9 7 3" xfId="2304" xr:uid="{00000000-0005-0000-0000-000036090000}"/>
    <cellStyle name="Normal 9 7 3 2" xfId="2305" xr:uid="{00000000-0005-0000-0000-000037090000}"/>
    <cellStyle name="Normal 9 7 3 2 2" xfId="2306" xr:uid="{00000000-0005-0000-0000-000038090000}"/>
    <cellStyle name="Normal 9 7 3 3" xfId="2307" xr:uid="{00000000-0005-0000-0000-000039090000}"/>
    <cellStyle name="Normal 9 7 4" xfId="2308" xr:uid="{00000000-0005-0000-0000-00003A090000}"/>
    <cellStyle name="Normal 9 7 4 2" xfId="2309" xr:uid="{00000000-0005-0000-0000-00003B090000}"/>
    <cellStyle name="Normal 9 7 5" xfId="2310" xr:uid="{00000000-0005-0000-0000-00003C090000}"/>
    <cellStyle name="Normal 9 8" xfId="2311" xr:uid="{00000000-0005-0000-0000-00003D090000}"/>
    <cellStyle name="Normal 9 8 2" xfId="2312" xr:uid="{00000000-0005-0000-0000-00003E090000}"/>
    <cellStyle name="Normal 9 8 2 2" xfId="2313" xr:uid="{00000000-0005-0000-0000-00003F090000}"/>
    <cellStyle name="Normal 9 8 2 2 2" xfId="2314" xr:uid="{00000000-0005-0000-0000-000040090000}"/>
    <cellStyle name="Normal 9 8 2 2 2 2" xfId="2315" xr:uid="{00000000-0005-0000-0000-000041090000}"/>
    <cellStyle name="Normal 9 8 2 2 3" xfId="2316" xr:uid="{00000000-0005-0000-0000-000042090000}"/>
    <cellStyle name="Normal 9 8 2 3" xfId="2317" xr:uid="{00000000-0005-0000-0000-000043090000}"/>
    <cellStyle name="Normal 9 8 2 3 2" xfId="2318" xr:uid="{00000000-0005-0000-0000-000044090000}"/>
    <cellStyle name="Normal 9 8 2 4" xfId="2319" xr:uid="{00000000-0005-0000-0000-000045090000}"/>
    <cellStyle name="Normal 9 8 3" xfId="2320" xr:uid="{00000000-0005-0000-0000-000046090000}"/>
    <cellStyle name="Normal 9 8 3 2" xfId="2321" xr:uid="{00000000-0005-0000-0000-000047090000}"/>
    <cellStyle name="Normal 9 8 3 2 2" xfId="2322" xr:uid="{00000000-0005-0000-0000-000048090000}"/>
    <cellStyle name="Normal 9 8 3 3" xfId="2323" xr:uid="{00000000-0005-0000-0000-000049090000}"/>
    <cellStyle name="Normal 9 8 4" xfId="2324" xr:uid="{00000000-0005-0000-0000-00004A090000}"/>
    <cellStyle name="Normal 9 8 4 2" xfId="2325" xr:uid="{00000000-0005-0000-0000-00004B090000}"/>
    <cellStyle name="Normal 9 8 5" xfId="2326" xr:uid="{00000000-0005-0000-0000-00004C090000}"/>
    <cellStyle name="Normal 9 9" xfId="2327" xr:uid="{00000000-0005-0000-0000-00004D090000}"/>
    <cellStyle name="Normal 9 9 2" xfId="2328" xr:uid="{00000000-0005-0000-0000-00004E090000}"/>
    <cellStyle name="Normal 9 9 2 2" xfId="2329" xr:uid="{00000000-0005-0000-0000-00004F090000}"/>
    <cellStyle name="Normal 9 9 2 2 2" xfId="2330" xr:uid="{00000000-0005-0000-0000-000050090000}"/>
    <cellStyle name="Normal 9 9 2 3" xfId="2331" xr:uid="{00000000-0005-0000-0000-000051090000}"/>
    <cellStyle name="Normal 9 9 3" xfId="2332" xr:uid="{00000000-0005-0000-0000-000052090000}"/>
    <cellStyle name="Normal 9 9 3 2" xfId="2333" xr:uid="{00000000-0005-0000-0000-000053090000}"/>
    <cellStyle name="Normal 9 9 4" xfId="2334" xr:uid="{00000000-0005-0000-0000-000054090000}"/>
    <cellStyle name="Nota 2" xfId="2335" xr:uid="{00000000-0005-0000-0000-000055090000}"/>
    <cellStyle name="Nota 2 2" xfId="2606" xr:uid="{00000000-0005-0000-0000-000056090000}"/>
    <cellStyle name="Nota 3" xfId="2336" xr:uid="{00000000-0005-0000-0000-000057090000}"/>
    <cellStyle name="Nota 4" xfId="2337" xr:uid="{00000000-0005-0000-0000-000058090000}"/>
    <cellStyle name="Nota 5" xfId="2338" xr:uid="{00000000-0005-0000-0000-000059090000}"/>
    <cellStyle name="Note" xfId="2607" xr:uid="{00000000-0005-0000-0000-00005A090000}"/>
    <cellStyle name="Note 2" xfId="2339" xr:uid="{00000000-0005-0000-0000-00005B090000}"/>
    <cellStyle name="Note 3" xfId="2340" xr:uid="{00000000-0005-0000-0000-00005C090000}"/>
    <cellStyle name="Note 6" xfId="2341" xr:uid="{00000000-0005-0000-0000-00005D090000}"/>
    <cellStyle name="Output" xfId="2342" xr:uid="{00000000-0005-0000-0000-00005E090000}"/>
    <cellStyle name="Output 2" xfId="2343" xr:uid="{00000000-0005-0000-0000-00005F090000}"/>
    <cellStyle name="Porcentagem 2" xfId="2344" xr:uid="{00000000-0005-0000-0000-000060090000}"/>
    <cellStyle name="Porcentagem 2 2" xfId="2345" xr:uid="{00000000-0005-0000-0000-000061090000}"/>
    <cellStyle name="Porcentagem 2 3" xfId="2629" xr:uid="{00000000-0005-0000-0000-000062090000}"/>
    <cellStyle name="Porcentagem 3" xfId="2346" xr:uid="{00000000-0005-0000-0000-000063090000}"/>
    <cellStyle name="Porcentagem 4" xfId="2347" xr:uid="{00000000-0005-0000-0000-000064090000}"/>
    <cellStyle name="Porcentagem 4 10" xfId="2348" xr:uid="{00000000-0005-0000-0000-000065090000}"/>
    <cellStyle name="Porcentagem 4 2" xfId="2349" xr:uid="{00000000-0005-0000-0000-000066090000}"/>
    <cellStyle name="Porcentagem 4 2 2" xfId="2350" xr:uid="{00000000-0005-0000-0000-000067090000}"/>
    <cellStyle name="Porcentagem 4 2 2 2" xfId="2351" xr:uid="{00000000-0005-0000-0000-000068090000}"/>
    <cellStyle name="Porcentagem 4 2 2 2 2" xfId="2352" xr:uid="{00000000-0005-0000-0000-000069090000}"/>
    <cellStyle name="Porcentagem 4 2 2 2 2 2" xfId="2353" xr:uid="{00000000-0005-0000-0000-00006A090000}"/>
    <cellStyle name="Porcentagem 4 2 2 2 3" xfId="2354" xr:uid="{00000000-0005-0000-0000-00006B090000}"/>
    <cellStyle name="Porcentagem 4 2 2 3" xfId="2355" xr:uid="{00000000-0005-0000-0000-00006C090000}"/>
    <cellStyle name="Porcentagem 4 2 2 3 2" xfId="2356" xr:uid="{00000000-0005-0000-0000-00006D090000}"/>
    <cellStyle name="Porcentagem 4 2 2 4" xfId="2357" xr:uid="{00000000-0005-0000-0000-00006E090000}"/>
    <cellStyle name="Porcentagem 4 2 3" xfId="2358" xr:uid="{00000000-0005-0000-0000-00006F090000}"/>
    <cellStyle name="Porcentagem 4 2 3 2" xfId="2359" xr:uid="{00000000-0005-0000-0000-000070090000}"/>
    <cellStyle name="Porcentagem 4 2 3 2 2" xfId="2360" xr:uid="{00000000-0005-0000-0000-000071090000}"/>
    <cellStyle name="Porcentagem 4 2 3 3" xfId="2361" xr:uid="{00000000-0005-0000-0000-000072090000}"/>
    <cellStyle name="Porcentagem 4 2 4" xfId="2362" xr:uid="{00000000-0005-0000-0000-000073090000}"/>
    <cellStyle name="Porcentagem 4 2 4 2" xfId="2363" xr:uid="{00000000-0005-0000-0000-000074090000}"/>
    <cellStyle name="Porcentagem 4 2 5" xfId="2364" xr:uid="{00000000-0005-0000-0000-000075090000}"/>
    <cellStyle name="Porcentagem 4 3" xfId="2365" xr:uid="{00000000-0005-0000-0000-000076090000}"/>
    <cellStyle name="Porcentagem 4 3 2" xfId="2366" xr:uid="{00000000-0005-0000-0000-000077090000}"/>
    <cellStyle name="Porcentagem 4 3 2 2" xfId="2367" xr:uid="{00000000-0005-0000-0000-000078090000}"/>
    <cellStyle name="Porcentagem 4 3 2 2 2" xfId="2368" xr:uid="{00000000-0005-0000-0000-000079090000}"/>
    <cellStyle name="Porcentagem 4 3 2 2 2 2" xfId="2369" xr:uid="{00000000-0005-0000-0000-00007A090000}"/>
    <cellStyle name="Porcentagem 4 3 2 2 3" xfId="2370" xr:uid="{00000000-0005-0000-0000-00007B090000}"/>
    <cellStyle name="Porcentagem 4 3 2 3" xfId="2371" xr:uid="{00000000-0005-0000-0000-00007C090000}"/>
    <cellStyle name="Porcentagem 4 3 2 3 2" xfId="2372" xr:uid="{00000000-0005-0000-0000-00007D090000}"/>
    <cellStyle name="Porcentagem 4 3 2 4" xfId="2373" xr:uid="{00000000-0005-0000-0000-00007E090000}"/>
    <cellStyle name="Porcentagem 4 3 3" xfId="2374" xr:uid="{00000000-0005-0000-0000-00007F090000}"/>
    <cellStyle name="Porcentagem 4 3 3 2" xfId="2375" xr:uid="{00000000-0005-0000-0000-000080090000}"/>
    <cellStyle name="Porcentagem 4 3 3 2 2" xfId="2376" xr:uid="{00000000-0005-0000-0000-000081090000}"/>
    <cellStyle name="Porcentagem 4 3 3 3" xfId="2377" xr:uid="{00000000-0005-0000-0000-000082090000}"/>
    <cellStyle name="Porcentagem 4 3 4" xfId="2378" xr:uid="{00000000-0005-0000-0000-000083090000}"/>
    <cellStyle name="Porcentagem 4 3 4 2" xfId="2379" xr:uid="{00000000-0005-0000-0000-000084090000}"/>
    <cellStyle name="Porcentagem 4 3 5" xfId="2380" xr:uid="{00000000-0005-0000-0000-000085090000}"/>
    <cellStyle name="Porcentagem 4 4" xfId="2381" xr:uid="{00000000-0005-0000-0000-000086090000}"/>
    <cellStyle name="Porcentagem 4 4 2" xfId="2382" xr:uid="{00000000-0005-0000-0000-000087090000}"/>
    <cellStyle name="Porcentagem 4 4 2 2" xfId="2383" xr:uid="{00000000-0005-0000-0000-000088090000}"/>
    <cellStyle name="Porcentagem 4 4 2 2 2" xfId="2384" xr:uid="{00000000-0005-0000-0000-000089090000}"/>
    <cellStyle name="Porcentagem 4 4 2 2 2 2" xfId="2385" xr:uid="{00000000-0005-0000-0000-00008A090000}"/>
    <cellStyle name="Porcentagem 4 4 2 2 3" xfId="2386" xr:uid="{00000000-0005-0000-0000-00008B090000}"/>
    <cellStyle name="Porcentagem 4 4 2 3" xfId="2387" xr:uid="{00000000-0005-0000-0000-00008C090000}"/>
    <cellStyle name="Porcentagem 4 4 2 3 2" xfId="2388" xr:uid="{00000000-0005-0000-0000-00008D090000}"/>
    <cellStyle name="Porcentagem 4 4 2 4" xfId="2389" xr:uid="{00000000-0005-0000-0000-00008E090000}"/>
    <cellStyle name="Porcentagem 4 4 3" xfId="2390" xr:uid="{00000000-0005-0000-0000-00008F090000}"/>
    <cellStyle name="Porcentagem 4 4 3 2" xfId="2391" xr:uid="{00000000-0005-0000-0000-000090090000}"/>
    <cellStyle name="Porcentagem 4 4 3 2 2" xfId="2392" xr:uid="{00000000-0005-0000-0000-000091090000}"/>
    <cellStyle name="Porcentagem 4 4 3 3" xfId="2393" xr:uid="{00000000-0005-0000-0000-000092090000}"/>
    <cellStyle name="Porcentagem 4 4 4" xfId="2394" xr:uid="{00000000-0005-0000-0000-000093090000}"/>
    <cellStyle name="Porcentagem 4 4 4 2" xfId="2395" xr:uid="{00000000-0005-0000-0000-000094090000}"/>
    <cellStyle name="Porcentagem 4 4 5" xfId="2396" xr:uid="{00000000-0005-0000-0000-000095090000}"/>
    <cellStyle name="Porcentagem 4 5" xfId="2397" xr:uid="{00000000-0005-0000-0000-000096090000}"/>
    <cellStyle name="Porcentagem 4 5 2" xfId="2398" xr:uid="{00000000-0005-0000-0000-000097090000}"/>
    <cellStyle name="Porcentagem 4 5 2 2" xfId="2399" xr:uid="{00000000-0005-0000-0000-000098090000}"/>
    <cellStyle name="Porcentagem 4 5 2 2 2" xfId="2400" xr:uid="{00000000-0005-0000-0000-000099090000}"/>
    <cellStyle name="Porcentagem 4 5 2 2 2 2" xfId="2401" xr:uid="{00000000-0005-0000-0000-00009A090000}"/>
    <cellStyle name="Porcentagem 4 5 2 2 3" xfId="2402" xr:uid="{00000000-0005-0000-0000-00009B090000}"/>
    <cellStyle name="Porcentagem 4 5 2 3" xfId="2403" xr:uid="{00000000-0005-0000-0000-00009C090000}"/>
    <cellStyle name="Porcentagem 4 5 2 3 2" xfId="2404" xr:uid="{00000000-0005-0000-0000-00009D090000}"/>
    <cellStyle name="Porcentagem 4 5 2 4" xfId="2405" xr:uid="{00000000-0005-0000-0000-00009E090000}"/>
    <cellStyle name="Porcentagem 4 5 3" xfId="2406" xr:uid="{00000000-0005-0000-0000-00009F090000}"/>
    <cellStyle name="Porcentagem 4 5 3 2" xfId="2407" xr:uid="{00000000-0005-0000-0000-0000A0090000}"/>
    <cellStyle name="Porcentagem 4 5 3 2 2" xfId="2408" xr:uid="{00000000-0005-0000-0000-0000A1090000}"/>
    <cellStyle name="Porcentagem 4 5 3 3" xfId="2409" xr:uid="{00000000-0005-0000-0000-0000A2090000}"/>
    <cellStyle name="Porcentagem 4 5 4" xfId="2410" xr:uid="{00000000-0005-0000-0000-0000A3090000}"/>
    <cellStyle name="Porcentagem 4 5 4 2" xfId="2411" xr:uid="{00000000-0005-0000-0000-0000A4090000}"/>
    <cellStyle name="Porcentagem 4 5 5" xfId="2412" xr:uid="{00000000-0005-0000-0000-0000A5090000}"/>
    <cellStyle name="Porcentagem 4 6" xfId="2413" xr:uid="{00000000-0005-0000-0000-0000A6090000}"/>
    <cellStyle name="Porcentagem 4 6 2" xfId="2414" xr:uid="{00000000-0005-0000-0000-0000A7090000}"/>
    <cellStyle name="Porcentagem 4 6 2 2" xfId="2415" xr:uid="{00000000-0005-0000-0000-0000A8090000}"/>
    <cellStyle name="Porcentagem 4 6 2 2 2" xfId="2416" xr:uid="{00000000-0005-0000-0000-0000A9090000}"/>
    <cellStyle name="Porcentagem 4 6 2 2 2 2" xfId="2417" xr:uid="{00000000-0005-0000-0000-0000AA090000}"/>
    <cellStyle name="Porcentagem 4 6 2 2 3" xfId="2418" xr:uid="{00000000-0005-0000-0000-0000AB090000}"/>
    <cellStyle name="Porcentagem 4 6 2 3" xfId="2419" xr:uid="{00000000-0005-0000-0000-0000AC090000}"/>
    <cellStyle name="Porcentagem 4 6 2 3 2" xfId="2420" xr:uid="{00000000-0005-0000-0000-0000AD090000}"/>
    <cellStyle name="Porcentagem 4 6 2 4" xfId="2421" xr:uid="{00000000-0005-0000-0000-0000AE090000}"/>
    <cellStyle name="Porcentagem 4 6 3" xfId="2422" xr:uid="{00000000-0005-0000-0000-0000AF090000}"/>
    <cellStyle name="Porcentagem 4 6 3 2" xfId="2423" xr:uid="{00000000-0005-0000-0000-0000B0090000}"/>
    <cellStyle name="Porcentagem 4 6 3 2 2" xfId="2424" xr:uid="{00000000-0005-0000-0000-0000B1090000}"/>
    <cellStyle name="Porcentagem 4 6 3 3" xfId="2425" xr:uid="{00000000-0005-0000-0000-0000B2090000}"/>
    <cellStyle name="Porcentagem 4 6 4" xfId="2426" xr:uid="{00000000-0005-0000-0000-0000B3090000}"/>
    <cellStyle name="Porcentagem 4 6 4 2" xfId="2427" xr:uid="{00000000-0005-0000-0000-0000B4090000}"/>
    <cellStyle name="Porcentagem 4 6 5" xfId="2428" xr:uid="{00000000-0005-0000-0000-0000B5090000}"/>
    <cellStyle name="Porcentagem 4 7" xfId="2429" xr:uid="{00000000-0005-0000-0000-0000B6090000}"/>
    <cellStyle name="Porcentagem 4 7 2" xfId="2430" xr:uid="{00000000-0005-0000-0000-0000B7090000}"/>
    <cellStyle name="Porcentagem 4 7 2 2" xfId="2431" xr:uid="{00000000-0005-0000-0000-0000B8090000}"/>
    <cellStyle name="Porcentagem 4 7 2 2 2" xfId="2432" xr:uid="{00000000-0005-0000-0000-0000B9090000}"/>
    <cellStyle name="Porcentagem 4 7 2 3" xfId="2433" xr:uid="{00000000-0005-0000-0000-0000BA090000}"/>
    <cellStyle name="Porcentagem 4 7 3" xfId="2434" xr:uid="{00000000-0005-0000-0000-0000BB090000}"/>
    <cellStyle name="Porcentagem 4 7 3 2" xfId="2435" xr:uid="{00000000-0005-0000-0000-0000BC090000}"/>
    <cellStyle name="Porcentagem 4 7 4" xfId="2436" xr:uid="{00000000-0005-0000-0000-0000BD090000}"/>
    <cellStyle name="Porcentagem 4 8" xfId="2437" xr:uid="{00000000-0005-0000-0000-0000BE090000}"/>
    <cellStyle name="Porcentagem 4 8 2" xfId="2438" xr:uid="{00000000-0005-0000-0000-0000BF090000}"/>
    <cellStyle name="Porcentagem 4 8 2 2" xfId="2439" xr:uid="{00000000-0005-0000-0000-0000C0090000}"/>
    <cellStyle name="Porcentagem 4 8 3" xfId="2440" xr:uid="{00000000-0005-0000-0000-0000C1090000}"/>
    <cellStyle name="Porcentagem 4 9" xfId="2441" xr:uid="{00000000-0005-0000-0000-0000C2090000}"/>
    <cellStyle name="Porcentagem 4 9 2" xfId="2442" xr:uid="{00000000-0005-0000-0000-0000C3090000}"/>
    <cellStyle name="Porcentagem 5" xfId="2443" xr:uid="{00000000-0005-0000-0000-0000C4090000}"/>
    <cellStyle name="Porcentagem 5 2" xfId="2444" xr:uid="{00000000-0005-0000-0000-0000C5090000}"/>
    <cellStyle name="Porcentagem 5 2 2" xfId="2445" xr:uid="{00000000-0005-0000-0000-0000C6090000}"/>
    <cellStyle name="Porcentagem 5 2 2 2" xfId="2446" xr:uid="{00000000-0005-0000-0000-0000C7090000}"/>
    <cellStyle name="Porcentagem 5 2 2 2 2" xfId="2447" xr:uid="{00000000-0005-0000-0000-0000C8090000}"/>
    <cellStyle name="Porcentagem 5 2 2 2 2 2" xfId="2448" xr:uid="{00000000-0005-0000-0000-0000C9090000}"/>
    <cellStyle name="Porcentagem 5 2 2 2 3" xfId="2449" xr:uid="{00000000-0005-0000-0000-0000CA090000}"/>
    <cellStyle name="Porcentagem 5 2 2 3" xfId="2450" xr:uid="{00000000-0005-0000-0000-0000CB090000}"/>
    <cellStyle name="Porcentagem 5 2 2 3 2" xfId="2451" xr:uid="{00000000-0005-0000-0000-0000CC090000}"/>
    <cellStyle name="Porcentagem 5 2 2 4" xfId="2452" xr:uid="{00000000-0005-0000-0000-0000CD090000}"/>
    <cellStyle name="Porcentagem 5 2 3" xfId="2453" xr:uid="{00000000-0005-0000-0000-0000CE090000}"/>
    <cellStyle name="Porcentagem 5 2 3 2" xfId="2454" xr:uid="{00000000-0005-0000-0000-0000CF090000}"/>
    <cellStyle name="Porcentagem 5 2 3 2 2" xfId="2455" xr:uid="{00000000-0005-0000-0000-0000D0090000}"/>
    <cellStyle name="Porcentagem 5 2 3 3" xfId="2456" xr:uid="{00000000-0005-0000-0000-0000D1090000}"/>
    <cellStyle name="Porcentagem 5 2 4" xfId="2457" xr:uid="{00000000-0005-0000-0000-0000D2090000}"/>
    <cellStyle name="Porcentagem 5 2 4 2" xfId="2458" xr:uid="{00000000-0005-0000-0000-0000D3090000}"/>
    <cellStyle name="Porcentagem 5 2 5" xfId="2459" xr:uid="{00000000-0005-0000-0000-0000D4090000}"/>
    <cellStyle name="Porcentagem 5 3" xfId="2460" xr:uid="{00000000-0005-0000-0000-0000D5090000}"/>
    <cellStyle name="Porcentagem 5 3 2" xfId="2461" xr:uid="{00000000-0005-0000-0000-0000D6090000}"/>
    <cellStyle name="Porcentagem 5 3 2 2" xfId="2462" xr:uid="{00000000-0005-0000-0000-0000D7090000}"/>
    <cellStyle name="Porcentagem 5 3 2 2 2" xfId="2463" xr:uid="{00000000-0005-0000-0000-0000D8090000}"/>
    <cellStyle name="Porcentagem 5 3 2 2 2 2" xfId="2464" xr:uid="{00000000-0005-0000-0000-0000D9090000}"/>
    <cellStyle name="Porcentagem 5 3 2 2 3" xfId="2465" xr:uid="{00000000-0005-0000-0000-0000DA090000}"/>
    <cellStyle name="Porcentagem 5 3 2 3" xfId="2466" xr:uid="{00000000-0005-0000-0000-0000DB090000}"/>
    <cellStyle name="Porcentagem 5 3 2 3 2" xfId="2467" xr:uid="{00000000-0005-0000-0000-0000DC090000}"/>
    <cellStyle name="Porcentagem 5 3 2 4" xfId="2468" xr:uid="{00000000-0005-0000-0000-0000DD090000}"/>
    <cellStyle name="Porcentagem 5 3 3" xfId="2469" xr:uid="{00000000-0005-0000-0000-0000DE090000}"/>
    <cellStyle name="Porcentagem 5 3 3 2" xfId="2470" xr:uid="{00000000-0005-0000-0000-0000DF090000}"/>
    <cellStyle name="Porcentagem 5 3 3 2 2" xfId="2471" xr:uid="{00000000-0005-0000-0000-0000E0090000}"/>
    <cellStyle name="Porcentagem 5 3 3 3" xfId="2472" xr:uid="{00000000-0005-0000-0000-0000E1090000}"/>
    <cellStyle name="Porcentagem 5 3 4" xfId="2473" xr:uid="{00000000-0005-0000-0000-0000E2090000}"/>
    <cellStyle name="Porcentagem 5 3 4 2" xfId="2474" xr:uid="{00000000-0005-0000-0000-0000E3090000}"/>
    <cellStyle name="Porcentagem 5 3 5" xfId="2475" xr:uid="{00000000-0005-0000-0000-0000E4090000}"/>
    <cellStyle name="Porcentagem 5 4" xfId="2476" xr:uid="{00000000-0005-0000-0000-0000E5090000}"/>
    <cellStyle name="Porcentagem 5 4 2" xfId="2477" xr:uid="{00000000-0005-0000-0000-0000E6090000}"/>
    <cellStyle name="Porcentagem 5 4 2 2" xfId="2478" xr:uid="{00000000-0005-0000-0000-0000E7090000}"/>
    <cellStyle name="Porcentagem 5 4 2 2 2" xfId="2479" xr:uid="{00000000-0005-0000-0000-0000E8090000}"/>
    <cellStyle name="Porcentagem 5 4 2 3" xfId="2480" xr:uid="{00000000-0005-0000-0000-0000E9090000}"/>
    <cellStyle name="Porcentagem 5 4 3" xfId="2481" xr:uid="{00000000-0005-0000-0000-0000EA090000}"/>
    <cellStyle name="Porcentagem 5 4 3 2" xfId="2482" xr:uid="{00000000-0005-0000-0000-0000EB090000}"/>
    <cellStyle name="Porcentagem 5 4 4" xfId="2483" xr:uid="{00000000-0005-0000-0000-0000EC090000}"/>
    <cellStyle name="Porcentagem 5 5" xfId="2484" xr:uid="{00000000-0005-0000-0000-0000ED090000}"/>
    <cellStyle name="Porcentagem 5 5 2" xfId="2485" xr:uid="{00000000-0005-0000-0000-0000EE090000}"/>
    <cellStyle name="Porcentagem 5 5 2 2" xfId="2486" xr:uid="{00000000-0005-0000-0000-0000EF090000}"/>
    <cellStyle name="Porcentagem 5 5 3" xfId="2487" xr:uid="{00000000-0005-0000-0000-0000F0090000}"/>
    <cellStyle name="Porcentagem 5 6" xfId="2488" xr:uid="{00000000-0005-0000-0000-0000F1090000}"/>
    <cellStyle name="Porcentagem 5 6 2" xfId="2489" xr:uid="{00000000-0005-0000-0000-0000F2090000}"/>
    <cellStyle name="Porcentagem 5 7" xfId="2490" xr:uid="{00000000-0005-0000-0000-0000F3090000}"/>
    <cellStyle name="Porcentagem 6" xfId="2491" xr:uid="{00000000-0005-0000-0000-0000F4090000}"/>
    <cellStyle name="Porcentagem 6 2" xfId="2492" xr:uid="{00000000-0005-0000-0000-0000F5090000}"/>
    <cellStyle name="Porcentagem 6 2 2" xfId="2493" xr:uid="{00000000-0005-0000-0000-0000F6090000}"/>
    <cellStyle name="Porcentagem 6 3" xfId="2494" xr:uid="{00000000-0005-0000-0000-0000F7090000}"/>
    <cellStyle name="Porcentagem 7" xfId="2495" xr:uid="{00000000-0005-0000-0000-0000F8090000}"/>
    <cellStyle name="Porcentagem 7 2" xfId="2496" xr:uid="{00000000-0005-0000-0000-0000F9090000}"/>
    <cellStyle name="Saída 2" xfId="2497" xr:uid="{00000000-0005-0000-0000-0000FA090000}"/>
    <cellStyle name="Saída 3" xfId="2498" xr:uid="{00000000-0005-0000-0000-0000FB090000}"/>
    <cellStyle name="Saída 4" xfId="2499" xr:uid="{00000000-0005-0000-0000-0000FC090000}"/>
    <cellStyle name="Separador de milhares 10" xfId="2500" xr:uid="{00000000-0005-0000-0000-0000FE090000}"/>
    <cellStyle name="Separador de milhares 11" xfId="2501" xr:uid="{00000000-0005-0000-0000-0000FF090000}"/>
    <cellStyle name="Separador de milhares 12" xfId="2502" xr:uid="{00000000-0005-0000-0000-0000000A0000}"/>
    <cellStyle name="Separador de milhares 13" xfId="2503" xr:uid="{00000000-0005-0000-0000-0000010A0000}"/>
    <cellStyle name="Separador de milhares 14" xfId="2504" xr:uid="{00000000-0005-0000-0000-0000020A0000}"/>
    <cellStyle name="Separador de milhares 15" xfId="2505" xr:uid="{00000000-0005-0000-0000-0000030A0000}"/>
    <cellStyle name="Separador de milhares 16" xfId="2506" xr:uid="{00000000-0005-0000-0000-0000040A0000}"/>
    <cellStyle name="Separador de milhares 17" xfId="2507" xr:uid="{00000000-0005-0000-0000-0000050A0000}"/>
    <cellStyle name="Separador de milhares 18" xfId="2508" xr:uid="{00000000-0005-0000-0000-0000060A0000}"/>
    <cellStyle name="Separador de milhares 19" xfId="2509" xr:uid="{00000000-0005-0000-0000-0000070A0000}"/>
    <cellStyle name="Separador de milhares 2" xfId="2510" xr:uid="{00000000-0005-0000-0000-0000080A0000}"/>
    <cellStyle name="Separador de milhares 2 2" xfId="2511" xr:uid="{00000000-0005-0000-0000-0000090A0000}"/>
    <cellStyle name="Separador de milhares 20" xfId="2512" xr:uid="{00000000-0005-0000-0000-00000A0A0000}"/>
    <cellStyle name="Separador de milhares 21" xfId="2513" xr:uid="{00000000-0005-0000-0000-00000B0A0000}"/>
    <cellStyle name="Separador de milhares 22" xfId="2514" xr:uid="{00000000-0005-0000-0000-00000C0A0000}"/>
    <cellStyle name="Separador de milhares 23" xfId="2515" xr:uid="{00000000-0005-0000-0000-00000D0A0000}"/>
    <cellStyle name="Separador de milhares 24" xfId="2516" xr:uid="{00000000-0005-0000-0000-00000E0A0000}"/>
    <cellStyle name="Separador de milhares 25" xfId="2517" xr:uid="{00000000-0005-0000-0000-00000F0A0000}"/>
    <cellStyle name="Separador de milhares 26" xfId="2518" xr:uid="{00000000-0005-0000-0000-0000100A0000}"/>
    <cellStyle name="Separador de milhares 27" xfId="2519" xr:uid="{00000000-0005-0000-0000-0000110A0000}"/>
    <cellStyle name="Separador de milhares 28" xfId="2520" xr:uid="{00000000-0005-0000-0000-0000120A0000}"/>
    <cellStyle name="Separador de milhares 29" xfId="2521" xr:uid="{00000000-0005-0000-0000-0000130A0000}"/>
    <cellStyle name="Separador de milhares 3" xfId="2522" xr:uid="{00000000-0005-0000-0000-0000140A0000}"/>
    <cellStyle name="Separador de milhares 30" xfId="2523" xr:uid="{00000000-0005-0000-0000-0000150A0000}"/>
    <cellStyle name="Separador de milhares 31" xfId="2524" xr:uid="{00000000-0005-0000-0000-0000160A0000}"/>
    <cellStyle name="Separador de milhares 32" xfId="2525" xr:uid="{00000000-0005-0000-0000-0000170A0000}"/>
    <cellStyle name="Separador de milhares 33" xfId="2526" xr:uid="{00000000-0005-0000-0000-0000180A0000}"/>
    <cellStyle name="Separador de milhares 34" xfId="2527" xr:uid="{00000000-0005-0000-0000-0000190A0000}"/>
    <cellStyle name="Separador de milhares 35" xfId="2528" xr:uid="{00000000-0005-0000-0000-00001A0A0000}"/>
    <cellStyle name="Separador de milhares 36" xfId="2529" xr:uid="{00000000-0005-0000-0000-00001B0A0000}"/>
    <cellStyle name="Separador de milhares 37" xfId="2530" xr:uid="{00000000-0005-0000-0000-00001C0A0000}"/>
    <cellStyle name="Separador de milhares 38" xfId="2531" xr:uid="{00000000-0005-0000-0000-00001D0A0000}"/>
    <cellStyle name="Separador de milhares 39" xfId="2532" xr:uid="{00000000-0005-0000-0000-00001E0A0000}"/>
    <cellStyle name="Separador de milhares 4" xfId="2533" xr:uid="{00000000-0005-0000-0000-00001F0A0000}"/>
    <cellStyle name="Separador de milhares 4 2" xfId="2534" xr:uid="{00000000-0005-0000-0000-0000200A0000}"/>
    <cellStyle name="Separador de milhares 4 2 10" xfId="2535" xr:uid="{00000000-0005-0000-0000-0000210A0000}"/>
    <cellStyle name="Separador de milhares 4 2 11" xfId="2536" xr:uid="{00000000-0005-0000-0000-0000220A0000}"/>
    <cellStyle name="Separador de milhares 4 2 2" xfId="2537" xr:uid="{00000000-0005-0000-0000-0000230A0000}"/>
    <cellStyle name="Separador de milhares 4 2 3" xfId="2538" xr:uid="{00000000-0005-0000-0000-0000240A0000}"/>
    <cellStyle name="Separador de milhares 4 2 4" xfId="2539" xr:uid="{00000000-0005-0000-0000-0000250A0000}"/>
    <cellStyle name="Separador de milhares 4 2 5" xfId="2540" xr:uid="{00000000-0005-0000-0000-0000260A0000}"/>
    <cellStyle name="Separador de milhares 4 2 6" xfId="2541" xr:uid="{00000000-0005-0000-0000-0000270A0000}"/>
    <cellStyle name="Separador de milhares 4 2 7" xfId="2542" xr:uid="{00000000-0005-0000-0000-0000280A0000}"/>
    <cellStyle name="Separador de milhares 4 2 8" xfId="2543" xr:uid="{00000000-0005-0000-0000-0000290A0000}"/>
    <cellStyle name="Separador de milhares 4 2 9" xfId="2544" xr:uid="{00000000-0005-0000-0000-00002A0A0000}"/>
    <cellStyle name="Separador de milhares 40" xfId="2545" xr:uid="{00000000-0005-0000-0000-00002B0A0000}"/>
    <cellStyle name="Separador de milhares 40 2" xfId="2546" xr:uid="{00000000-0005-0000-0000-00002C0A0000}"/>
    <cellStyle name="Separador de milhares 41" xfId="2547" xr:uid="{00000000-0005-0000-0000-00002D0A0000}"/>
    <cellStyle name="Separador de milhares 41 2" xfId="2548" xr:uid="{00000000-0005-0000-0000-00002E0A0000}"/>
    <cellStyle name="Separador de milhares 5" xfId="2549" xr:uid="{00000000-0005-0000-0000-00002F0A0000}"/>
    <cellStyle name="Separador de milhares 5 2" xfId="2550" xr:uid="{00000000-0005-0000-0000-0000300A0000}"/>
    <cellStyle name="Separador de milhares 5 2 2" xfId="2551" xr:uid="{00000000-0005-0000-0000-0000310A0000}"/>
    <cellStyle name="Separador de milhares 5 2 2 2" xfId="2552" xr:uid="{00000000-0005-0000-0000-0000320A0000}"/>
    <cellStyle name="Separador de milhares 5 2 2 3" xfId="2553" xr:uid="{00000000-0005-0000-0000-0000330A0000}"/>
    <cellStyle name="Separador de milhares 5 2 2 4" xfId="2554" xr:uid="{00000000-0005-0000-0000-0000340A0000}"/>
    <cellStyle name="Separador de milhares 5 2 3" xfId="2555" xr:uid="{00000000-0005-0000-0000-0000350A0000}"/>
    <cellStyle name="Separador de milhares 5 2 4" xfId="2556" xr:uid="{00000000-0005-0000-0000-0000360A0000}"/>
    <cellStyle name="Separador de milhares 5 2 5" xfId="2557" xr:uid="{00000000-0005-0000-0000-0000370A0000}"/>
    <cellStyle name="Separador de milhares 6" xfId="2558" xr:uid="{00000000-0005-0000-0000-0000380A0000}"/>
    <cellStyle name="Separador de milhares 7" xfId="2559" xr:uid="{00000000-0005-0000-0000-0000390A0000}"/>
    <cellStyle name="Separador de milhares 8" xfId="2560" xr:uid="{00000000-0005-0000-0000-00003A0A0000}"/>
    <cellStyle name="Separador de milhares 9" xfId="2561" xr:uid="{00000000-0005-0000-0000-00003B0A0000}"/>
    <cellStyle name="Texto de Aviso 2" xfId="2562" xr:uid="{00000000-0005-0000-0000-00003C0A0000}"/>
    <cellStyle name="Texto Explicativo 2" xfId="2563" xr:uid="{00000000-0005-0000-0000-00003D0A0000}"/>
    <cellStyle name="Title" xfId="2564" xr:uid="{00000000-0005-0000-0000-00003E0A0000}"/>
    <cellStyle name="Título 1 2" xfId="2567" xr:uid="{00000000-0005-0000-0000-00003F0A0000}"/>
    <cellStyle name="Título 2 2" xfId="2568" xr:uid="{00000000-0005-0000-0000-0000400A0000}"/>
    <cellStyle name="Título 3 2" xfId="2569" xr:uid="{00000000-0005-0000-0000-0000410A0000}"/>
    <cellStyle name="Título 4 2" xfId="2570" xr:uid="{00000000-0005-0000-0000-0000420A0000}"/>
    <cellStyle name="Título 5" xfId="2571" xr:uid="{00000000-0005-0000-0000-0000430A0000}"/>
    <cellStyle name="Total 2" xfId="2565" xr:uid="{00000000-0005-0000-0000-0000440A0000}"/>
    <cellStyle name="Total 3" xfId="2566" xr:uid="{00000000-0005-0000-0000-0000450A0000}"/>
    <cellStyle name="Vírgula" xfId="1" builtinId="3"/>
    <cellStyle name="Vírgula 2" xfId="2572" xr:uid="{00000000-0005-0000-0000-0000460A0000}"/>
    <cellStyle name="Vírgula 2 2" xfId="2573" xr:uid="{00000000-0005-0000-0000-0000470A0000}"/>
    <cellStyle name="Vírgula 2 2 2" xfId="2608" xr:uid="{00000000-0005-0000-0000-0000480A0000}"/>
    <cellStyle name="Vírgula 2 3" xfId="2609" xr:uid="{00000000-0005-0000-0000-0000490A0000}"/>
    <cellStyle name="Vírgula 3" xfId="2574" xr:uid="{00000000-0005-0000-0000-00004A0A0000}"/>
    <cellStyle name="Vírgula 3 2" xfId="2610" xr:uid="{00000000-0005-0000-0000-00004B0A0000}"/>
    <cellStyle name="Vírgula 3 2 2" xfId="2611" xr:uid="{00000000-0005-0000-0000-00004C0A0000}"/>
    <cellStyle name="Vírgula 3 3" xfId="2612" xr:uid="{00000000-0005-0000-0000-00004D0A0000}"/>
    <cellStyle name="Vírgula 4" xfId="2613" xr:uid="{00000000-0005-0000-0000-00004E0A0000}"/>
    <cellStyle name="Vírgula 4 2" xfId="2614" xr:uid="{00000000-0005-0000-0000-00004F0A0000}"/>
    <cellStyle name="Vírgula 5" xfId="2615" xr:uid="{00000000-0005-0000-0000-0000500A0000}"/>
    <cellStyle name="Vírgula 6" xfId="2616" xr:uid="{00000000-0005-0000-0000-0000510A0000}"/>
    <cellStyle name="Warning Text" xfId="2575" xr:uid="{00000000-0005-0000-0000-0000520A0000}"/>
  </cellStyles>
  <dxfs count="84">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
      <font>
        <color rgb="FFC3D69B"/>
      </font>
      <fill>
        <patternFill>
          <bgColor rgb="FFC3D69B"/>
        </patternFill>
      </fill>
    </dxf>
  </dxfs>
  <tableStyles count="0" defaultTableStyle="TableStyleMedium2" defaultPivotStyle="PivotStyleLight16"/>
  <colors>
    <indexedColors>
      <rgbColor rgb="FF000000"/>
      <rgbColor rgb="FFFFFFFF"/>
      <rgbColor rgb="FFFF0000"/>
      <rgbColor rgb="FF00FF00"/>
      <rgbColor rgb="FFEEECE1"/>
      <rgbColor rgb="FFFFFF00"/>
      <rgbColor rgb="FFFF4B6E"/>
      <rgbColor rgb="FF00FFCC"/>
      <rgbColor rgb="FFDDD9C3"/>
      <rgbColor rgb="FF009810"/>
      <rgbColor rgb="FFD7E4BD"/>
      <rgbColor rgb="FF808003"/>
      <rgbColor rgb="FF800080"/>
      <rgbColor rgb="FF0070C0"/>
      <rgbColor rgb="FFC0C0C0"/>
      <rgbColor rgb="FF898989"/>
      <rgbColor rgb="FFB7B3CA"/>
      <rgbColor rgb="FF984807"/>
      <rgbColor rgb="FFFFFFCC"/>
      <rgbColor rgb="FFCCFFFF"/>
      <rgbColor rgb="FFD0D0D0"/>
      <rgbColor rgb="FFFF8080"/>
      <rgbColor rgb="FF0066CC"/>
      <rgbColor rgb="FFCCCCFF"/>
      <rgbColor rgb="FFF2F2F2"/>
      <rgbColor rgb="FFCCC1DA"/>
      <rgbColor rgb="FFFCD5B5"/>
      <rgbColor rgb="FF99FFCC"/>
      <rgbColor rgb="FFB9CDE5"/>
      <rgbColor rgb="FFD9D9D9"/>
      <rgbColor rgb="FF1F497D"/>
      <rgbColor rgb="FFEBF1DE"/>
      <rgbColor rgb="FF00CC66"/>
      <rgbColor rgb="FFDBEEF4"/>
      <rgbColor rgb="FFCCFFCC"/>
      <rgbColor rgb="FFFFFF99"/>
      <rgbColor rgb="FF99CCFF"/>
      <rgbColor rgb="FFFF99CC"/>
      <rgbColor rgb="FFCC99FF"/>
      <rgbColor rgb="FFFFCC99"/>
      <rgbColor rgb="FFB8CCE4"/>
      <rgbColor rgb="FF33CCCC"/>
      <rgbColor rgb="FF92D050"/>
      <rgbColor rgb="FFFFCC00"/>
      <rgbColor rgb="FFFF9900"/>
      <rgbColor rgb="FFFF6600"/>
      <rgbColor rgb="FF2A6099"/>
      <rgbColor rgb="FFC4BD97"/>
      <rgbColor rgb="FF003366"/>
      <rgbColor rgb="FF339966"/>
      <rgbColor rgb="FF111111"/>
      <rgbColor rgb="FFC3D69B"/>
      <rgbColor rgb="FF993300"/>
      <rgbColor rgb="FFC9211E"/>
      <rgbColor rgb="FF333399"/>
      <rgbColor rgb="FF333333"/>
      <rgbColor rgb="00003366"/>
      <rgbColor rgb="00339966"/>
      <rgbColor rgb="00003300"/>
      <rgbColor rgb="00333300"/>
      <rgbColor rgb="00993300"/>
      <rgbColor rgb="00993366"/>
      <rgbColor rgb="00333399"/>
      <rgbColor rgb="00333333"/>
    </indexedColors>
    <mruColors>
      <color rgb="FF00FF00"/>
      <color rgb="FFCCFFCC"/>
      <color rgb="FFCC99FF"/>
      <color rgb="FFE2C5FF"/>
      <color rgb="FFFF99FF"/>
      <color rgb="FFCC66FF"/>
      <color rgb="FFFFFFCC"/>
      <color rgb="FF99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0</xdr:colOff>
      <xdr:row>50</xdr:row>
      <xdr:rowOff>81243</xdr:rowOff>
    </xdr:from>
    <xdr:to>
      <xdr:col>14</xdr:col>
      <xdr:colOff>0</xdr:colOff>
      <xdr:row>51</xdr:row>
      <xdr:rowOff>126067</xdr:rowOff>
    </xdr:to>
    <xdr:sp macro="" textlink="">
      <xdr:nvSpPr>
        <xdr:cNvPr id="2" name="Retângulo 1">
          <a:extLst>
            <a:ext uri="{FF2B5EF4-FFF2-40B4-BE49-F238E27FC236}">
              <a16:creationId xmlns:a16="http://schemas.microsoft.com/office/drawing/2014/main" id="{8592AD6E-A25A-4CFF-BA3F-1DDC2BFD29C6}"/>
            </a:ext>
          </a:extLst>
        </xdr:cNvPr>
        <xdr:cNvSpPr/>
      </xdr:nvSpPr>
      <xdr:spPr>
        <a:xfrm>
          <a:off x="9401175" y="10453968"/>
          <a:ext cx="0" cy="235324"/>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200" b="1">
              <a:solidFill>
                <a:sysClr val="windowText" lastClr="000000"/>
              </a:solidFill>
              <a:latin typeface="Times New Roman" panose="02020603050405020304" pitchFamily="18" charset="0"/>
              <a:cs typeface="Times New Roman" panose="02020603050405020304" pitchFamily="18" charset="0"/>
            </a:rPr>
            <a:t>AMARELO</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oesplan/AppData/Roaming/Microsoft/Excel/Users/Proesplan/AppData/Roaming/Microsoft/Excel/CTR/268%20-%20ETA%20Cordeir&#243;polis/Revis&#227;o%20or&#231;amento/268%20-%20Or&#231;amento%20Civil%20e%20hidromec&#226;nico%20-%20Rev7%20-Tania%20-%20Alter%20Rube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jfelicio/Users/Proesplan/AppData/Roaming/Microsoft/Excel/Users/Proesplan/AppData/Roaming/Microsoft/Excel/CTR/268%20-%20ETA%20Cordeir&#243;polis/Revis&#227;o%20or&#231;amento/268%20-%20Or&#231;amento%20Civil%20e%20hidromec&#226;nico%20-%20Rev7%20-Tania%20-%20Alter%20Ruben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B4B9B914\268%20-%20Or&#231;amento%20Civil%20e%20hidromec&#226;nico%20-%20Rev7%20-Tania%20-%20Alter%20Rube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Orçamento Resumo"/>
      <sheetName val="OS - Obras Gerais"/>
      <sheetName val="OSE - Distribuição Geral"/>
      <sheetName val="MEE - Distribuição Geral"/>
      <sheetName val="OSE - Poste de Entrada"/>
      <sheetName val="MEE - Poste de Entrada"/>
      <sheetName val="OS - Caixa do Medidor de Vazão"/>
      <sheetName val="ME - Caixa do medidor de Vazão"/>
      <sheetName val="OS - Estrutura de Entrada"/>
      <sheetName val="ME - Estrutura de Entrada"/>
      <sheetName val="OS - Floculadores "/>
      <sheetName val="ME - Floculadores "/>
      <sheetName val="OS - Decantadores"/>
      <sheetName val="ME - Decantadores"/>
      <sheetName val="OS - Filtros"/>
      <sheetName val="ME - Filtros"/>
      <sheetName val="OSE - Módulo de Tratamento"/>
      <sheetName val="MEE - Módulo de Tratamento"/>
      <sheetName val="OS - Reservatório Pulmão"/>
      <sheetName val="OSE - Res. Pulmão"/>
      <sheetName val="ME - Reservatório - Pulmão"/>
      <sheetName val="MEE - Res. Pulmão"/>
      <sheetName val="OS - EE para processo da ETA"/>
      <sheetName val="ME - EE para processo da ETA"/>
      <sheetName val="OS - Casa de Química"/>
      <sheetName val="OSE - Casa de Química ELE"/>
      <sheetName val="ME - Casa de Química"/>
      <sheetName val="MEE - Casa de Química ELE"/>
      <sheetName val="OS - Casa de Cloração"/>
      <sheetName val="OSE - Casa de Cloração ELE"/>
      <sheetName val="ME - Casa de Cloração"/>
      <sheetName val="MEE - Casa de Cloração ELE"/>
      <sheetName val="OS - Reservatório Elevado"/>
      <sheetName val="OSE - RESE Processos"/>
      <sheetName val="ME - Reservatório Elevado"/>
      <sheetName val="MEE - RESE Processos"/>
      <sheetName val="OS - Poço de Manobra"/>
      <sheetName val="OS - Tanque de Equalização"/>
      <sheetName val="ME - Tanque de Equalização"/>
      <sheetName val="OS - EE de Recirculação"/>
      <sheetName val="OSE - EE de Retorno"/>
      <sheetName val="ME - EE de Recirculação"/>
      <sheetName val="MEE - EE de Recirculação"/>
      <sheetName val="OS - EE de Lodo"/>
      <sheetName val="OSE - EE de Desc. Lodo"/>
      <sheetName val="ME - EE de Lodo"/>
      <sheetName val="MEE - EE de Desc. Lodo"/>
      <sheetName val="OS - Desidratação Mec de Lodo"/>
      <sheetName val="OSE - SDL"/>
      <sheetName val="ME - Desidratação Mec de Lodo"/>
      <sheetName val="MEE - SDL"/>
      <sheetName val="OS - Interligações"/>
      <sheetName val="ME - Interligações"/>
      <sheetName val="OS - EE Lavagem dos Filtros"/>
      <sheetName val="OSE - EELF"/>
      <sheetName val="ME - EE Lavagem dos Filtros"/>
      <sheetName val="MEE - EELF"/>
      <sheetName val="OS - Portaria"/>
      <sheetName val="OSE - Portaria ELE"/>
      <sheetName val="ME - Portaria"/>
      <sheetName val="MEE - Portaria ELE"/>
      <sheetName val="OS - Sala do QDG"/>
      <sheetName val="OSE - Sala de Painéis"/>
      <sheetName val="MEE - Sala de Painéis"/>
      <sheetName val="OS - Rede de Esgoto"/>
      <sheetName val="ME - Rede de esgoto"/>
      <sheetName val="OS - Rede de distribuição"/>
      <sheetName val="ME - Rede de distribuição"/>
      <sheetName val="Q - Obras Gerais"/>
      <sheetName val="Q - Caixa do medidor de vazão"/>
      <sheetName val="Q - Estrutura de Entrada"/>
      <sheetName val="Q - Floculadores "/>
      <sheetName val="Q - Decantadores "/>
      <sheetName val="Q - Filtros "/>
      <sheetName val="Q - Reservatório"/>
      <sheetName val="Q -EE para processo da ETA"/>
      <sheetName val="Q - Casa de Química"/>
      <sheetName val="Q - Casa de Cloração"/>
      <sheetName val="Q - Reservatório Elevado"/>
      <sheetName val="Q - Poço de Manobra"/>
      <sheetName val="Q - Tanque de Equalização"/>
      <sheetName val="Q - EE de Recirculação"/>
      <sheetName val="Q - EE de Lodo"/>
      <sheetName val="Q - Desidratação Mec de Lodo"/>
      <sheetName val="Q - EE Lavagem dos Filtros"/>
      <sheetName val="Q - Interligações"/>
      <sheetName val="Q-interligações-2"/>
      <sheetName val="Q - Portaria"/>
      <sheetName val="Q- Sala do QDG"/>
      <sheetName val="Q - Rede de Esgoto"/>
      <sheetName val="Q - Rede de distribuição"/>
      <sheetName val="C_268-001"/>
      <sheetName val="C_268-004"/>
      <sheetName val="C_2682-005"/>
      <sheetName val="C_268-008"/>
      <sheetName val="C_268-010"/>
      <sheetName val="C_268-013"/>
      <sheetName val="C_268-014"/>
      <sheetName val="C_268-015"/>
      <sheetName val="C_268_016"/>
      <sheetName val="C_268_017"/>
      <sheetName val="C_268_018"/>
      <sheetName val="C_268_019"/>
      <sheetName val="C_268_020"/>
      <sheetName val="C_268_021"/>
      <sheetName val="C_268-022"/>
      <sheetName val="C_268_023"/>
      <sheetName val="C_268-024"/>
      <sheetName val="C_268-025"/>
      <sheetName val="C_268-026"/>
      <sheetName val="C_268-027"/>
      <sheetName val="C_268-028"/>
      <sheetName val="C_268-029"/>
      <sheetName val="C_268-030"/>
      <sheetName val="C_268-031"/>
      <sheetName val="C_268-032"/>
      <sheetName val="C_268-033"/>
      <sheetName val="C_268-034"/>
      <sheetName val="C_268-035"/>
      <sheetName val="C_268-036"/>
      <sheetName val="C_268-037"/>
      <sheetName val="C_268-038"/>
      <sheetName val="E-001"/>
      <sheetName val="E-002"/>
      <sheetName val="E-003"/>
      <sheetName val="E-004"/>
      <sheetName val="E-005"/>
      <sheetName val="E-006"/>
      <sheetName val="E-007"/>
      <sheetName val="E-008"/>
      <sheetName val="E-009"/>
      <sheetName val="E-010"/>
      <sheetName val="E-011"/>
      <sheetName val="E-012"/>
      <sheetName val="E-013"/>
      <sheetName val="E-014"/>
      <sheetName val="E-015"/>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Resumo das Cotações - H "/>
      <sheetName val="Resumo das Cotações - E"/>
      <sheetName val="BDI Com"/>
      <sheetName val="BDI Sem"/>
      <sheetName val="Resumo das Composições - E"/>
      <sheetName val="C_268-002"/>
      <sheetName val="C_268-003"/>
      <sheetName val="C_268-009"/>
      <sheetName val="C_268-011"/>
      <sheetName val="C_268-012"/>
      <sheetName val="ALCH-06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ow r="17">
          <cell r="H17">
            <v>6.66</v>
          </cell>
        </row>
      </sheetData>
      <sheetData sheetId="123"/>
      <sheetData sheetId="124"/>
      <sheetData sheetId="125" refreshError="1"/>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efreshError="1"/>
      <sheetData sheetId="164" refreshError="1"/>
      <sheetData sheetId="165">
        <row r="44">
          <cell r="C44">
            <v>27.58</v>
          </cell>
        </row>
      </sheetData>
      <sheetData sheetId="166" refreshError="1"/>
      <sheetData sheetId="167"/>
      <sheetData sheetId="168" refreshError="1"/>
      <sheetData sheetId="169" refreshError="1"/>
      <sheetData sheetId="170" refreshError="1"/>
      <sheetData sheetId="171" refreshError="1"/>
      <sheetData sheetId="172" refreshError="1"/>
      <sheetData sheetId="17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Orçamento Resumo"/>
      <sheetName val="OS - Obras Gerais"/>
      <sheetName val="OSE - Distribuição Geral"/>
      <sheetName val="MEE - Distribuição Geral"/>
      <sheetName val="OSE - Poste de Entrada"/>
      <sheetName val="MEE - Poste de Entrada"/>
      <sheetName val="OS - Caixa do Medidor de Vazão"/>
      <sheetName val="ME - Caixa do medidor de Vazão"/>
      <sheetName val="OS - Estrutura de Entrada"/>
      <sheetName val="ME - Estrutura de Entrada"/>
      <sheetName val="OS - Floculadores "/>
      <sheetName val="ME - Floculadores "/>
      <sheetName val="OS - Decantadores"/>
      <sheetName val="ME - Decantadores"/>
      <sheetName val="OS - Filtros"/>
      <sheetName val="ME - Filtros"/>
      <sheetName val="OSE - Módulo de Tratamento"/>
      <sheetName val="MEE - Módulo de Tratamento"/>
      <sheetName val="OS - Reservatório Pulmão"/>
      <sheetName val="OSE - Res. Pulmão"/>
      <sheetName val="ME - Reservatório - Pulmão"/>
      <sheetName val="MEE - Res. Pulmão"/>
      <sheetName val="OS - EE para processo da ETA"/>
      <sheetName val="ME - EE para processo da ETA"/>
      <sheetName val="OS - Casa de Química"/>
      <sheetName val="OSE - Casa de Química ELE"/>
      <sheetName val="ME - Casa de Química"/>
      <sheetName val="MEE - Casa de Química ELE"/>
      <sheetName val="OS - Casa de Cloração"/>
      <sheetName val="OSE - Casa de Cloração ELE"/>
      <sheetName val="ME - Casa de Cloração"/>
      <sheetName val="MEE - Casa de Cloração ELE"/>
      <sheetName val="OS - Reservatório Elevado"/>
      <sheetName val="OSE - RESE Processos"/>
      <sheetName val="ME - Reservatório Elevado"/>
      <sheetName val="MEE - RESE Processos"/>
      <sheetName val="OS - Poço de Manobra"/>
      <sheetName val="OS - Tanque de Equalização"/>
      <sheetName val="ME - Tanque de Equalização"/>
      <sheetName val="OS - EE de Recirculação"/>
      <sheetName val="OSE - EE de Retorno"/>
      <sheetName val="ME - EE de Recirculação"/>
      <sheetName val="MEE - EE de Recirculação"/>
      <sheetName val="OS - EE de Lodo"/>
      <sheetName val="OSE - EE de Desc. Lodo"/>
      <sheetName val="ME - EE de Lodo"/>
      <sheetName val="MEE - EE de Desc. Lodo"/>
      <sheetName val="OS - Desidratação Mec de Lodo"/>
      <sheetName val="OSE - SDL"/>
      <sheetName val="ME - Desidratação Mec de Lodo"/>
      <sheetName val="MEE - SDL"/>
      <sheetName val="OS - Interligações"/>
      <sheetName val="ME - Interligações"/>
      <sheetName val="OS - EE Lavagem dos Filtros"/>
      <sheetName val="OSE - EELF"/>
      <sheetName val="ME - EE Lavagem dos Filtros"/>
      <sheetName val="MEE - EELF"/>
      <sheetName val="OS - Portaria"/>
      <sheetName val="OSE - Portaria ELE"/>
      <sheetName val="ME - Portaria"/>
      <sheetName val="MEE - Portaria ELE"/>
      <sheetName val="OS - Sala do QDG"/>
      <sheetName val="OSE - Sala de Painéis"/>
      <sheetName val="MEE - Sala de Painéis"/>
      <sheetName val="OS - Rede de Esgoto"/>
      <sheetName val="ME - Rede de esgoto"/>
      <sheetName val="OS - Rede de distribuição"/>
      <sheetName val="ME - Rede de distribuição"/>
      <sheetName val="Q - Obras Gerais"/>
      <sheetName val="Q - Caixa do medidor de vazão"/>
      <sheetName val="Q - Estrutura de Entrada"/>
      <sheetName val="Q - Floculadores "/>
      <sheetName val="Q - Decantadores "/>
      <sheetName val="Q - Filtros "/>
      <sheetName val="Q - Reservatório"/>
      <sheetName val="Q -EE para processo da ETA"/>
      <sheetName val="Q - Casa de Química"/>
      <sheetName val="Q - Casa de Cloração"/>
      <sheetName val="Q - Reservatório Elevado"/>
      <sheetName val="Q - Poço de Manobra"/>
      <sheetName val="Q - Tanque de Equalização"/>
      <sheetName val="Q - EE de Recirculação"/>
      <sheetName val="Q - EE de Lodo"/>
      <sheetName val="Q - Desidratação Mec de Lodo"/>
      <sheetName val="Q - EE Lavagem dos Filtros"/>
      <sheetName val="Q - Interligações"/>
      <sheetName val="Q-interligações-2"/>
      <sheetName val="Q - Portaria"/>
      <sheetName val="Q- Sala do QDG"/>
      <sheetName val="Q - Rede de Esgoto"/>
      <sheetName val="Q - Rede de distribuição"/>
      <sheetName val="C_268-001"/>
      <sheetName val="C_268-004"/>
      <sheetName val="C_2682-005"/>
      <sheetName val="C_268-008"/>
      <sheetName val="C_268-010"/>
      <sheetName val="C_268-013"/>
      <sheetName val="C_268-014"/>
      <sheetName val="C_268-015"/>
      <sheetName val="C_268_016"/>
      <sheetName val="C_268_017"/>
      <sheetName val="C_268_018"/>
      <sheetName val="C_268_019"/>
      <sheetName val="C_268_020"/>
      <sheetName val="C_268_021"/>
      <sheetName val="C_268-022"/>
      <sheetName val="C_268_023"/>
      <sheetName val="C_268-024"/>
      <sheetName val="C_268-025"/>
      <sheetName val="C_268-026"/>
      <sheetName val="C_268-027"/>
      <sheetName val="C_268-028"/>
      <sheetName val="C_268-029"/>
      <sheetName val="C_268-030"/>
      <sheetName val="C_268-031"/>
      <sheetName val="C_268-032"/>
      <sheetName val="C_268-033"/>
      <sheetName val="C_268-034"/>
      <sheetName val="C_268-035"/>
      <sheetName val="C_268-036"/>
      <sheetName val="C_268-037"/>
      <sheetName val="C_268-038"/>
      <sheetName val="E-001"/>
      <sheetName val="E-002"/>
      <sheetName val="E-003"/>
      <sheetName val="E-004"/>
      <sheetName val="E-005"/>
      <sheetName val="E-006"/>
      <sheetName val="E-007"/>
      <sheetName val="E-008"/>
      <sheetName val="E-009"/>
      <sheetName val="E-010"/>
      <sheetName val="E-011"/>
      <sheetName val="E-012"/>
      <sheetName val="E-013"/>
      <sheetName val="E-014"/>
      <sheetName val="E-015"/>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Resumo das Cotações - H "/>
      <sheetName val="Resumo das Cotações - E"/>
      <sheetName val="BDI Com"/>
      <sheetName val="BDI Sem"/>
      <sheetName val="Resumo das Composições - E"/>
      <sheetName val="C_268-002"/>
      <sheetName val="C_268-003"/>
      <sheetName val="C_268-009"/>
      <sheetName val="C_268-011"/>
      <sheetName val="C_268-012"/>
      <sheetName val="ALCH-06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Orçamento Resumo"/>
      <sheetName val="OS - Obras Gerais"/>
      <sheetName val="OSE - Distribuição Geral"/>
      <sheetName val="MEE - Distribuição Geral"/>
      <sheetName val="OSE - Poste de Entrada"/>
      <sheetName val="MEE - Poste de Entrada"/>
      <sheetName val="OS - Caixa do Medidor de Vazão"/>
      <sheetName val="ME - Caixa do medidor de Vazão"/>
      <sheetName val="OS - Estrutura de Entrada"/>
      <sheetName val="ME - Estrutura de Entrada"/>
      <sheetName val="OS - Floculadores "/>
      <sheetName val="ME - Floculadores "/>
      <sheetName val="OS - Decantadores"/>
      <sheetName val="ME - Decantadores"/>
      <sheetName val="OS - Filtros"/>
      <sheetName val="ME - Filtros"/>
      <sheetName val="OSE - Módulo de Tratamento"/>
      <sheetName val="MEE - Módulo de Tratamento"/>
      <sheetName val="OS - Reservatório Pulmão"/>
      <sheetName val="OSE - Res. Pulmão"/>
      <sheetName val="ME - Reservatório - Pulmão"/>
      <sheetName val="MEE - Res. Pulmão"/>
      <sheetName val="OS - EE para processo da ETA"/>
      <sheetName val="ME - EE para processo da ETA"/>
      <sheetName val="OS - Casa de Química"/>
      <sheetName val="OSE - Casa de Química ELE"/>
      <sheetName val="ME - Casa de Química"/>
      <sheetName val="MEE - Casa de Química ELE"/>
      <sheetName val="OS - Casa de Cloração"/>
      <sheetName val="OSE - Casa de Cloração ELE"/>
      <sheetName val="ME - Casa de Cloração"/>
      <sheetName val="MEE - Casa de Cloração ELE"/>
      <sheetName val="OS - Reservatório Elevado"/>
      <sheetName val="OSE - RESE Processos"/>
      <sheetName val="ME - Reservatório Elevado"/>
      <sheetName val="MEE - RESE Processos"/>
      <sheetName val="OS - Poço de Manobra"/>
      <sheetName val="OS - Tanque de Equalização"/>
      <sheetName val="ME - Tanque de Equalização"/>
      <sheetName val="OS - EE de Recirculação"/>
      <sheetName val="OSE - EE de Retorno"/>
      <sheetName val="ME - EE de Recirculação"/>
      <sheetName val="MEE - EE de Recirculação"/>
      <sheetName val="OS - EE de Lodo"/>
      <sheetName val="OSE - EE de Desc. Lodo"/>
      <sheetName val="ME - EE de Lodo"/>
      <sheetName val="MEE - EE de Desc. Lodo"/>
      <sheetName val="OS - Desidratação Mec de Lodo"/>
      <sheetName val="OSE - SDL"/>
      <sheetName val="ME - Desidratação Mec de Lodo"/>
      <sheetName val="MEE - SDL"/>
      <sheetName val="OS - Interligações"/>
      <sheetName val="ME - Interligações"/>
      <sheetName val="OS - EE Lavagem dos Filtros"/>
      <sheetName val="OSE - EELF"/>
      <sheetName val="ME - EE Lavagem dos Filtros"/>
      <sheetName val="MEE - EELF"/>
      <sheetName val="OS - Portaria"/>
      <sheetName val="OSE - Portaria ELE"/>
      <sheetName val="ME - Portaria"/>
      <sheetName val="MEE - Portaria ELE"/>
      <sheetName val="OS - Sala do QDG"/>
      <sheetName val="OSE - Sala de Painéis"/>
      <sheetName val="MEE - Sala de Painéis"/>
      <sheetName val="OS - Rede de Esgoto"/>
      <sheetName val="ME - Rede de esgoto"/>
      <sheetName val="OS - Rede de distribuição"/>
      <sheetName val="ME - Rede de distribuição"/>
      <sheetName val="Q - Obras Gerais"/>
      <sheetName val="Q - Caixa do medidor de vazão"/>
      <sheetName val="Q - Estrutura de Entrada"/>
      <sheetName val="Q - Floculadores "/>
      <sheetName val="Q - Decantadores "/>
      <sheetName val="Q - Filtros "/>
      <sheetName val="Q - Reservatório"/>
      <sheetName val="Q -EE para processo da ETA"/>
      <sheetName val="Q - Casa de Química"/>
      <sheetName val="Q - Casa de Cloração"/>
      <sheetName val="Q - Reservatório Elevado"/>
      <sheetName val="Q - Poço de Manobra"/>
      <sheetName val="Q - Tanque de Equalização"/>
      <sheetName val="Q - EE de Recirculação"/>
      <sheetName val="Q - EE de Lodo"/>
      <sheetName val="Q - Desidratação Mec de Lodo"/>
      <sheetName val="Q - EE Lavagem dos Filtros"/>
      <sheetName val="Q - Interligações"/>
      <sheetName val="Q-interligações-2"/>
      <sheetName val="Q - Portaria"/>
      <sheetName val="Q- Sala do QDG"/>
      <sheetName val="Q - Rede de Esgoto"/>
      <sheetName val="Q - Rede de distribuição"/>
      <sheetName val="C_268-001"/>
      <sheetName val="C_268-004"/>
      <sheetName val="C_2682-005"/>
      <sheetName val="C_268-008"/>
      <sheetName val="C_268-010"/>
      <sheetName val="C_268-013"/>
      <sheetName val="C_268-014"/>
      <sheetName val="C_268-015"/>
      <sheetName val="C_268_016"/>
      <sheetName val="C_268_017"/>
      <sheetName val="C_268_018"/>
      <sheetName val="C_268_019"/>
      <sheetName val="C_268_020"/>
      <sheetName val="C_268_021"/>
      <sheetName val="C_268-022"/>
      <sheetName val="C_268_023"/>
      <sheetName val="C_268-024"/>
      <sheetName val="C_268-025"/>
      <sheetName val="C_268-026"/>
      <sheetName val="C_268-027"/>
      <sheetName val="C_268-028"/>
      <sheetName val="C_268-029"/>
      <sheetName val="C_268-030"/>
      <sheetName val="C_268-031"/>
      <sheetName val="C_268-032"/>
      <sheetName val="C_268-033"/>
      <sheetName val="C_268-034"/>
      <sheetName val="C_268-035"/>
      <sheetName val="C_268-036"/>
      <sheetName val="C_268-037"/>
      <sheetName val="C_268-038"/>
      <sheetName val="E-001"/>
      <sheetName val="E-002"/>
      <sheetName val="E-003"/>
      <sheetName val="E-004"/>
      <sheetName val="E-005"/>
      <sheetName val="E-006"/>
      <sheetName val="E-007"/>
      <sheetName val="E-008"/>
      <sheetName val="E-009"/>
      <sheetName val="E-010"/>
      <sheetName val="E-011"/>
      <sheetName val="E-012"/>
      <sheetName val="E-013"/>
      <sheetName val="E-014"/>
      <sheetName val="E-015"/>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Resumo das Cotações - H "/>
      <sheetName val="Resumo das Cotações - E"/>
      <sheetName val="BDI Com"/>
      <sheetName val="BDI Sem"/>
      <sheetName val="Resumo das Composições - E"/>
      <sheetName val="C_268-002"/>
      <sheetName val="C_268-003"/>
      <sheetName val="C_268-009"/>
      <sheetName val="C_268-011"/>
      <sheetName val="C_268-012"/>
      <sheetName val="ALCH-06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ow r="17">
          <cell r="H17">
            <v>6.66</v>
          </cell>
        </row>
      </sheetData>
      <sheetData sheetId="123"/>
      <sheetData sheetId="124"/>
      <sheetData sheetId="125" refreshError="1"/>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efreshError="1"/>
      <sheetData sheetId="164" refreshError="1"/>
      <sheetData sheetId="165">
        <row r="44">
          <cell r="C44">
            <v>27.58</v>
          </cell>
        </row>
      </sheetData>
      <sheetData sheetId="166" refreshError="1"/>
      <sheetData sheetId="167"/>
      <sheetData sheetId="168" refreshError="1"/>
      <sheetData sheetId="169" refreshError="1"/>
      <sheetData sheetId="170" refreshError="1"/>
      <sheetData sheetId="171" refreshError="1"/>
      <sheetData sheetId="172" refreshError="1"/>
      <sheetData sheetId="173"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E4C269-E57A-4323-9C78-032219B4322D}">
  <sheetPr codeName="Planilha1"/>
  <dimension ref="A1:N73"/>
  <sheetViews>
    <sheetView tabSelected="1" zoomScaleNormal="100" workbookViewId="0">
      <selection activeCell="A2" sqref="A2:N10"/>
    </sheetView>
  </sheetViews>
  <sheetFormatPr defaultColWidth="9.140625" defaultRowHeight="15" customHeight="1" zeroHeight="1"/>
  <cols>
    <col min="1" max="9" width="9.140625" style="292"/>
    <col min="10" max="10" width="9.140625" style="292" customWidth="1"/>
    <col min="11" max="13" width="9.140625" style="292"/>
    <col min="14" max="14" width="22.140625" style="292" customWidth="1"/>
    <col min="15" max="15" width="9.5703125" style="293" customWidth="1"/>
    <col min="16" max="16383" width="9.140625" style="293"/>
    <col min="16384" max="16384" width="1.42578125" style="293" customWidth="1"/>
  </cols>
  <sheetData>
    <row r="1" spans="1:14" ht="30.75" customHeight="1">
      <c r="A1" s="297" t="s">
        <v>76</v>
      </c>
      <c r="B1" s="297"/>
      <c r="C1" s="297"/>
      <c r="D1" s="297"/>
      <c r="E1" s="297"/>
      <c r="F1" s="297"/>
      <c r="G1" s="297"/>
      <c r="H1" s="297"/>
      <c r="I1" s="297"/>
      <c r="J1" s="297"/>
      <c r="K1" s="297"/>
      <c r="L1" s="297"/>
      <c r="M1" s="297"/>
      <c r="N1" s="297"/>
    </row>
    <row r="2" spans="1:14" ht="18.75" customHeight="1">
      <c r="A2" s="298" t="s">
        <v>79</v>
      </c>
      <c r="B2" s="299"/>
      <c r="C2" s="299"/>
      <c r="D2" s="299"/>
      <c r="E2" s="299"/>
      <c r="F2" s="299"/>
      <c r="G2" s="299"/>
      <c r="H2" s="299"/>
      <c r="I2" s="299"/>
      <c r="J2" s="299"/>
      <c r="K2" s="299"/>
      <c r="L2" s="299"/>
      <c r="M2" s="299"/>
      <c r="N2" s="300"/>
    </row>
    <row r="3" spans="1:14" ht="18.75" customHeight="1">
      <c r="A3" s="301"/>
      <c r="B3" s="302"/>
      <c r="C3" s="302"/>
      <c r="D3" s="302"/>
      <c r="E3" s="302"/>
      <c r="F3" s="302"/>
      <c r="G3" s="302"/>
      <c r="H3" s="302"/>
      <c r="I3" s="302"/>
      <c r="J3" s="302"/>
      <c r="K3" s="302"/>
      <c r="L3" s="302"/>
      <c r="M3" s="302"/>
      <c r="N3" s="303"/>
    </row>
    <row r="4" spans="1:14" ht="18.75" customHeight="1">
      <c r="A4" s="301"/>
      <c r="B4" s="302"/>
      <c r="C4" s="302"/>
      <c r="D4" s="302"/>
      <c r="E4" s="302"/>
      <c r="F4" s="302"/>
      <c r="G4" s="302"/>
      <c r="H4" s="302"/>
      <c r="I4" s="302"/>
      <c r="J4" s="302"/>
      <c r="K4" s="302"/>
      <c r="L4" s="302"/>
      <c r="M4" s="302"/>
      <c r="N4" s="303"/>
    </row>
    <row r="5" spans="1:14" ht="18.75" customHeight="1">
      <c r="A5" s="301"/>
      <c r="B5" s="302"/>
      <c r="C5" s="302"/>
      <c r="D5" s="302"/>
      <c r="E5" s="302"/>
      <c r="F5" s="302"/>
      <c r="G5" s="302"/>
      <c r="H5" s="302"/>
      <c r="I5" s="302"/>
      <c r="J5" s="302"/>
      <c r="K5" s="302"/>
      <c r="L5" s="302"/>
      <c r="M5" s="302"/>
      <c r="N5" s="303"/>
    </row>
    <row r="6" spans="1:14" ht="18.75" customHeight="1">
      <c r="A6" s="301"/>
      <c r="B6" s="302"/>
      <c r="C6" s="302"/>
      <c r="D6" s="302"/>
      <c r="E6" s="302"/>
      <c r="F6" s="302"/>
      <c r="G6" s="302"/>
      <c r="H6" s="302"/>
      <c r="I6" s="302"/>
      <c r="J6" s="302"/>
      <c r="K6" s="302"/>
      <c r="L6" s="302"/>
      <c r="M6" s="302"/>
      <c r="N6" s="303"/>
    </row>
    <row r="7" spans="1:14" ht="18.75" customHeight="1">
      <c r="A7" s="301"/>
      <c r="B7" s="302"/>
      <c r="C7" s="302"/>
      <c r="D7" s="302"/>
      <c r="E7" s="302"/>
      <c r="F7" s="302"/>
      <c r="G7" s="302"/>
      <c r="H7" s="302"/>
      <c r="I7" s="302"/>
      <c r="J7" s="302"/>
      <c r="K7" s="302"/>
      <c r="L7" s="302"/>
      <c r="M7" s="302"/>
      <c r="N7" s="303"/>
    </row>
    <row r="8" spans="1:14" ht="18.75" customHeight="1">
      <c r="A8" s="301"/>
      <c r="B8" s="302"/>
      <c r="C8" s="302"/>
      <c r="D8" s="302"/>
      <c r="E8" s="302"/>
      <c r="F8" s="302"/>
      <c r="G8" s="302"/>
      <c r="H8" s="302"/>
      <c r="I8" s="302"/>
      <c r="J8" s="302"/>
      <c r="K8" s="302"/>
      <c r="L8" s="302"/>
      <c r="M8" s="302"/>
      <c r="N8" s="303"/>
    </row>
    <row r="9" spans="1:14" ht="18.75" customHeight="1">
      <c r="A9" s="301"/>
      <c r="B9" s="302"/>
      <c r="C9" s="302"/>
      <c r="D9" s="302"/>
      <c r="E9" s="302"/>
      <c r="F9" s="302"/>
      <c r="G9" s="302"/>
      <c r="H9" s="302"/>
      <c r="I9" s="302"/>
      <c r="J9" s="302"/>
      <c r="K9" s="302"/>
      <c r="L9" s="302"/>
      <c r="M9" s="302"/>
      <c r="N9" s="303"/>
    </row>
    <row r="10" spans="1:14" ht="18.75" customHeight="1">
      <c r="A10" s="301"/>
      <c r="B10" s="302"/>
      <c r="C10" s="302"/>
      <c r="D10" s="302"/>
      <c r="E10" s="302"/>
      <c r="F10" s="302"/>
      <c r="G10" s="302"/>
      <c r="H10" s="302"/>
      <c r="I10" s="302"/>
      <c r="J10" s="302"/>
      <c r="K10" s="302"/>
      <c r="L10" s="302"/>
      <c r="M10" s="302"/>
      <c r="N10" s="303"/>
    </row>
    <row r="11" spans="1:14">
      <c r="A11" s="298" t="s">
        <v>81</v>
      </c>
      <c r="B11" s="299"/>
      <c r="C11" s="299"/>
      <c r="D11" s="299"/>
      <c r="E11" s="299"/>
      <c r="F11" s="299"/>
      <c r="G11" s="299"/>
      <c r="H11" s="299"/>
      <c r="I11" s="299"/>
      <c r="J11" s="299"/>
      <c r="K11" s="299"/>
      <c r="L11" s="299"/>
      <c r="M11" s="299"/>
      <c r="N11" s="300"/>
    </row>
    <row r="12" spans="1:14">
      <c r="A12" s="301"/>
      <c r="B12" s="302"/>
      <c r="C12" s="302"/>
      <c r="D12" s="302"/>
      <c r="E12" s="302"/>
      <c r="F12" s="302"/>
      <c r="G12" s="302"/>
      <c r="H12" s="302"/>
      <c r="I12" s="302"/>
      <c r="J12" s="302"/>
      <c r="K12" s="302"/>
      <c r="L12" s="302"/>
      <c r="M12" s="302"/>
      <c r="N12" s="303"/>
    </row>
    <row r="13" spans="1:14">
      <c r="A13" s="301"/>
      <c r="B13" s="302"/>
      <c r="C13" s="302"/>
      <c r="D13" s="302"/>
      <c r="E13" s="302"/>
      <c r="F13" s="302"/>
      <c r="G13" s="302"/>
      <c r="H13" s="302"/>
      <c r="I13" s="302"/>
      <c r="J13" s="302"/>
      <c r="K13" s="302"/>
      <c r="L13" s="302"/>
      <c r="M13" s="302"/>
      <c r="N13" s="303"/>
    </row>
    <row r="14" spans="1:14">
      <c r="A14" s="301"/>
      <c r="B14" s="302"/>
      <c r="C14" s="302"/>
      <c r="D14" s="302"/>
      <c r="E14" s="302"/>
      <c r="F14" s="302"/>
      <c r="G14" s="302"/>
      <c r="H14" s="302"/>
      <c r="I14" s="302"/>
      <c r="J14" s="302"/>
      <c r="K14" s="302"/>
      <c r="L14" s="302"/>
      <c r="M14" s="302"/>
      <c r="N14" s="303"/>
    </row>
    <row r="15" spans="1:14">
      <c r="A15" s="301"/>
      <c r="B15" s="302"/>
      <c r="C15" s="302"/>
      <c r="D15" s="302"/>
      <c r="E15" s="302"/>
      <c r="F15" s="302"/>
      <c r="G15" s="302"/>
      <c r="H15" s="302"/>
      <c r="I15" s="302"/>
      <c r="J15" s="302"/>
      <c r="K15" s="302"/>
      <c r="L15" s="302"/>
      <c r="M15" s="302"/>
      <c r="N15" s="303"/>
    </row>
    <row r="16" spans="1:14">
      <c r="A16" s="301"/>
      <c r="B16" s="302"/>
      <c r="C16" s="302"/>
      <c r="D16" s="302"/>
      <c r="E16" s="302"/>
      <c r="F16" s="302"/>
      <c r="G16" s="302"/>
      <c r="H16" s="302"/>
      <c r="I16" s="302"/>
      <c r="J16" s="302"/>
      <c r="K16" s="302"/>
      <c r="L16" s="302"/>
      <c r="M16" s="302"/>
      <c r="N16" s="303"/>
    </row>
    <row r="17" spans="1:14">
      <c r="A17" s="301"/>
      <c r="B17" s="302"/>
      <c r="C17" s="302"/>
      <c r="D17" s="302"/>
      <c r="E17" s="302"/>
      <c r="F17" s="302"/>
      <c r="G17" s="302"/>
      <c r="H17" s="302"/>
      <c r="I17" s="302"/>
      <c r="J17" s="302"/>
      <c r="K17" s="302"/>
      <c r="L17" s="302"/>
      <c r="M17" s="302"/>
      <c r="N17" s="303"/>
    </row>
    <row r="18" spans="1:14">
      <c r="A18" s="301"/>
      <c r="B18" s="302"/>
      <c r="C18" s="302"/>
      <c r="D18" s="302"/>
      <c r="E18" s="302"/>
      <c r="F18" s="302"/>
      <c r="G18" s="302"/>
      <c r="H18" s="302"/>
      <c r="I18" s="302"/>
      <c r="J18" s="302"/>
      <c r="K18" s="302"/>
      <c r="L18" s="302"/>
      <c r="M18" s="302"/>
      <c r="N18" s="303"/>
    </row>
    <row r="19" spans="1:14">
      <c r="A19" s="301"/>
      <c r="B19" s="302"/>
      <c r="C19" s="302"/>
      <c r="D19" s="302"/>
      <c r="E19" s="302"/>
      <c r="F19" s="302"/>
      <c r="G19" s="302"/>
      <c r="H19" s="302"/>
      <c r="I19" s="302"/>
      <c r="J19" s="302"/>
      <c r="K19" s="302"/>
      <c r="L19" s="302"/>
      <c r="M19" s="302"/>
      <c r="N19" s="303"/>
    </row>
    <row r="20" spans="1:14">
      <c r="A20" s="301"/>
      <c r="B20" s="302"/>
      <c r="C20" s="302"/>
      <c r="D20" s="302"/>
      <c r="E20" s="302"/>
      <c r="F20" s="302"/>
      <c r="G20" s="302"/>
      <c r="H20" s="302"/>
      <c r="I20" s="302"/>
      <c r="J20" s="302"/>
      <c r="K20" s="302"/>
      <c r="L20" s="302"/>
      <c r="M20" s="302"/>
      <c r="N20" s="303"/>
    </row>
    <row r="21" spans="1:14">
      <c r="A21" s="301"/>
      <c r="B21" s="302"/>
      <c r="C21" s="302"/>
      <c r="D21" s="302"/>
      <c r="E21" s="302"/>
      <c r="F21" s="302"/>
      <c r="G21" s="302"/>
      <c r="H21" s="302"/>
      <c r="I21" s="302"/>
      <c r="J21" s="302"/>
      <c r="K21" s="302"/>
      <c r="L21" s="302"/>
      <c r="M21" s="302"/>
      <c r="N21" s="303"/>
    </row>
    <row r="22" spans="1:14">
      <c r="A22" s="301"/>
      <c r="B22" s="302"/>
      <c r="C22" s="302"/>
      <c r="D22" s="302"/>
      <c r="E22" s="302"/>
      <c r="F22" s="302"/>
      <c r="G22" s="302"/>
      <c r="H22" s="302"/>
      <c r="I22" s="302"/>
      <c r="J22" s="302"/>
      <c r="K22" s="302"/>
      <c r="L22" s="302"/>
      <c r="M22" s="302"/>
      <c r="N22" s="303"/>
    </row>
    <row r="23" spans="1:14">
      <c r="A23" s="301"/>
      <c r="B23" s="302"/>
      <c r="C23" s="302"/>
      <c r="D23" s="302"/>
      <c r="E23" s="302"/>
      <c r="F23" s="302"/>
      <c r="G23" s="302"/>
      <c r="H23" s="302"/>
      <c r="I23" s="302"/>
      <c r="J23" s="302"/>
      <c r="K23" s="302"/>
      <c r="L23" s="302"/>
      <c r="M23" s="302"/>
      <c r="N23" s="303"/>
    </row>
    <row r="24" spans="1:14">
      <c r="A24" s="301"/>
      <c r="B24" s="302"/>
      <c r="C24" s="302"/>
      <c r="D24" s="302"/>
      <c r="E24" s="302"/>
      <c r="F24" s="302"/>
      <c r="G24" s="302"/>
      <c r="H24" s="302"/>
      <c r="I24" s="302"/>
      <c r="J24" s="302"/>
      <c r="K24" s="302"/>
      <c r="L24" s="302"/>
      <c r="M24" s="302"/>
      <c r="N24" s="303"/>
    </row>
    <row r="25" spans="1:14">
      <c r="A25" s="301"/>
      <c r="B25" s="302"/>
      <c r="C25" s="302"/>
      <c r="D25" s="302"/>
      <c r="E25" s="302"/>
      <c r="F25" s="302"/>
      <c r="G25" s="302"/>
      <c r="H25" s="302"/>
      <c r="I25" s="302"/>
      <c r="J25" s="302"/>
      <c r="K25" s="302"/>
      <c r="L25" s="302"/>
      <c r="M25" s="302"/>
      <c r="N25" s="303"/>
    </row>
    <row r="26" spans="1:14">
      <c r="A26" s="301"/>
      <c r="B26" s="302"/>
      <c r="C26" s="302"/>
      <c r="D26" s="302"/>
      <c r="E26" s="302"/>
      <c r="F26" s="302"/>
      <c r="G26" s="302"/>
      <c r="H26" s="302"/>
      <c r="I26" s="302"/>
      <c r="J26" s="302"/>
      <c r="K26" s="302"/>
      <c r="L26" s="302"/>
      <c r="M26" s="302"/>
      <c r="N26" s="303"/>
    </row>
    <row r="27" spans="1:14" ht="42.75" customHeight="1">
      <c r="A27" s="304" t="s">
        <v>80</v>
      </c>
      <c r="B27" s="305"/>
      <c r="C27" s="305"/>
      <c r="D27" s="305"/>
      <c r="E27" s="305"/>
      <c r="F27" s="305"/>
      <c r="G27" s="305"/>
      <c r="H27" s="305"/>
      <c r="I27" s="305"/>
      <c r="J27" s="305"/>
      <c r="K27" s="305"/>
      <c r="L27" s="305"/>
      <c r="M27" s="305"/>
      <c r="N27" s="306"/>
    </row>
    <row r="28" spans="1:14">
      <c r="A28" s="307"/>
      <c r="B28" s="308"/>
      <c r="C28" s="308"/>
      <c r="D28" s="308"/>
      <c r="E28" s="308"/>
      <c r="F28" s="308"/>
      <c r="G28" s="308"/>
      <c r="H28" s="308"/>
      <c r="I28" s="308"/>
      <c r="J28" s="308"/>
      <c r="K28" s="308"/>
      <c r="L28" s="308"/>
      <c r="M28" s="308"/>
      <c r="N28" s="309"/>
    </row>
    <row r="29" spans="1:14">
      <c r="A29" s="307"/>
      <c r="B29" s="308"/>
      <c r="C29" s="308"/>
      <c r="D29" s="308"/>
      <c r="E29" s="308"/>
      <c r="F29" s="308"/>
      <c r="G29" s="308"/>
      <c r="H29" s="308"/>
      <c r="I29" s="308"/>
      <c r="J29" s="308"/>
      <c r="K29" s="308"/>
      <c r="L29" s="308"/>
      <c r="M29" s="308"/>
      <c r="N29" s="309"/>
    </row>
    <row r="30" spans="1:14">
      <c r="A30" s="307"/>
      <c r="B30" s="308"/>
      <c r="C30" s="308"/>
      <c r="D30" s="308"/>
      <c r="E30" s="308"/>
      <c r="F30" s="308"/>
      <c r="G30" s="308"/>
      <c r="H30" s="308"/>
      <c r="I30" s="308"/>
      <c r="J30" s="308"/>
      <c r="K30" s="308"/>
      <c r="L30" s="308"/>
      <c r="M30" s="308"/>
      <c r="N30" s="309"/>
    </row>
    <row r="31" spans="1:14">
      <c r="A31" s="307"/>
      <c r="B31" s="308"/>
      <c r="C31" s="308"/>
      <c r="D31" s="308"/>
      <c r="E31" s="308"/>
      <c r="F31" s="308"/>
      <c r="G31" s="308"/>
      <c r="H31" s="308"/>
      <c r="I31" s="308"/>
      <c r="J31" s="308"/>
      <c r="K31" s="308"/>
      <c r="L31" s="308"/>
      <c r="M31" s="308"/>
      <c r="N31" s="309"/>
    </row>
    <row r="32" spans="1:14">
      <c r="A32" s="307"/>
      <c r="B32" s="308"/>
      <c r="C32" s="308"/>
      <c r="D32" s="308"/>
      <c r="E32" s="308"/>
      <c r="F32" s="308"/>
      <c r="G32" s="308"/>
      <c r="H32" s="308"/>
      <c r="I32" s="308"/>
      <c r="J32" s="308"/>
      <c r="K32" s="308"/>
      <c r="L32" s="308"/>
      <c r="M32" s="308"/>
      <c r="N32" s="309"/>
    </row>
    <row r="33" spans="1:14">
      <c r="A33" s="307"/>
      <c r="B33" s="308"/>
      <c r="C33" s="308"/>
      <c r="D33" s="308"/>
      <c r="E33" s="308"/>
      <c r="F33" s="308"/>
      <c r="G33" s="308"/>
      <c r="H33" s="308"/>
      <c r="I33" s="308"/>
      <c r="J33" s="308"/>
      <c r="K33" s="308"/>
      <c r="L33" s="308"/>
      <c r="M33" s="308"/>
      <c r="N33" s="309"/>
    </row>
    <row r="34" spans="1:14">
      <c r="A34" s="307"/>
      <c r="B34" s="308"/>
      <c r="C34" s="308"/>
      <c r="D34" s="308"/>
      <c r="E34" s="308"/>
      <c r="F34" s="308"/>
      <c r="G34" s="308"/>
      <c r="H34" s="308"/>
      <c r="I34" s="308"/>
      <c r="J34" s="308"/>
      <c r="K34" s="308"/>
      <c r="L34" s="308"/>
      <c r="M34" s="308"/>
      <c r="N34" s="309"/>
    </row>
    <row r="35" spans="1:14">
      <c r="A35" s="307"/>
      <c r="B35" s="308"/>
      <c r="C35" s="308"/>
      <c r="D35" s="308"/>
      <c r="E35" s="308"/>
      <c r="F35" s="308"/>
      <c r="G35" s="308"/>
      <c r="H35" s="308"/>
      <c r="I35" s="308"/>
      <c r="J35" s="308"/>
      <c r="K35" s="308"/>
      <c r="L35" s="308"/>
      <c r="M35" s="308"/>
      <c r="N35" s="309"/>
    </row>
    <row r="36" spans="1:14">
      <c r="A36" s="307"/>
      <c r="B36" s="308"/>
      <c r="C36" s="308"/>
      <c r="D36" s="308"/>
      <c r="E36" s="308"/>
      <c r="F36" s="308"/>
      <c r="G36" s="308"/>
      <c r="H36" s="308"/>
      <c r="I36" s="308"/>
      <c r="J36" s="308"/>
      <c r="K36" s="308"/>
      <c r="L36" s="308"/>
      <c r="M36" s="308"/>
      <c r="N36" s="309"/>
    </row>
    <row r="37" spans="1:14">
      <c r="A37" s="307"/>
      <c r="B37" s="308"/>
      <c r="C37" s="308"/>
      <c r="D37" s="308"/>
      <c r="E37" s="308"/>
      <c r="F37" s="308"/>
      <c r="G37" s="308"/>
      <c r="H37" s="308"/>
      <c r="I37" s="308"/>
      <c r="J37" s="308"/>
      <c r="K37" s="308"/>
      <c r="L37" s="308"/>
      <c r="M37" s="308"/>
      <c r="N37" s="309"/>
    </row>
    <row r="38" spans="1:14">
      <c r="A38" s="307"/>
      <c r="B38" s="308"/>
      <c r="C38" s="308"/>
      <c r="D38" s="308"/>
      <c r="E38" s="308"/>
      <c r="F38" s="308"/>
      <c r="G38" s="308"/>
      <c r="H38" s="308"/>
      <c r="I38" s="308"/>
      <c r="J38" s="308"/>
      <c r="K38" s="308"/>
      <c r="L38" s="308"/>
      <c r="M38" s="308"/>
      <c r="N38" s="309"/>
    </row>
    <row r="39" spans="1:14">
      <c r="A39" s="307"/>
      <c r="B39" s="308"/>
      <c r="C39" s="308"/>
      <c r="D39" s="308"/>
      <c r="E39" s="308"/>
      <c r="F39" s="308"/>
      <c r="G39" s="308"/>
      <c r="H39" s="308"/>
      <c r="I39" s="308"/>
      <c r="J39" s="308"/>
      <c r="K39" s="308"/>
      <c r="L39" s="308"/>
      <c r="M39" s="308"/>
      <c r="N39" s="309"/>
    </row>
    <row r="40" spans="1:14">
      <c r="A40" s="307"/>
      <c r="B40" s="308"/>
      <c r="C40" s="308"/>
      <c r="D40" s="308"/>
      <c r="E40" s="308"/>
      <c r="F40" s="308"/>
      <c r="G40" s="308"/>
      <c r="H40" s="308"/>
      <c r="I40" s="308"/>
      <c r="J40" s="308"/>
      <c r="K40" s="308"/>
      <c r="L40" s="308"/>
      <c r="M40" s="308"/>
      <c r="N40" s="309"/>
    </row>
    <row r="41" spans="1:14">
      <c r="A41" s="307"/>
      <c r="B41" s="308"/>
      <c r="C41" s="308"/>
      <c r="D41" s="308"/>
      <c r="E41" s="308"/>
      <c r="F41" s="308"/>
      <c r="G41" s="308"/>
      <c r="H41" s="308"/>
      <c r="I41" s="308"/>
      <c r="J41" s="308"/>
      <c r="K41" s="308"/>
      <c r="L41" s="308"/>
      <c r="M41" s="308"/>
      <c r="N41" s="309"/>
    </row>
    <row r="42" spans="1:14">
      <c r="A42" s="307"/>
      <c r="B42" s="308"/>
      <c r="C42" s="308"/>
      <c r="D42" s="308"/>
      <c r="E42" s="308"/>
      <c r="F42" s="308"/>
      <c r="G42" s="308"/>
      <c r="H42" s="308"/>
      <c r="I42" s="308"/>
      <c r="J42" s="308"/>
      <c r="K42" s="308"/>
      <c r="L42" s="308"/>
      <c r="M42" s="308"/>
      <c r="N42" s="309"/>
    </row>
    <row r="43" spans="1:14">
      <c r="A43" s="307"/>
      <c r="B43" s="308"/>
      <c r="C43" s="308"/>
      <c r="D43" s="308"/>
      <c r="E43" s="308"/>
      <c r="F43" s="308"/>
      <c r="G43" s="308"/>
      <c r="H43" s="308"/>
      <c r="I43" s="308"/>
      <c r="J43" s="308"/>
      <c r="K43" s="308"/>
      <c r="L43" s="308"/>
      <c r="M43" s="308"/>
      <c r="N43" s="309"/>
    </row>
    <row r="44" spans="1:14">
      <c r="A44" s="307"/>
      <c r="B44" s="308"/>
      <c r="C44" s="308"/>
      <c r="D44" s="308"/>
      <c r="E44" s="308"/>
      <c r="F44" s="308"/>
      <c r="G44" s="308"/>
      <c r="H44" s="308"/>
      <c r="I44" s="308"/>
      <c r="J44" s="308"/>
      <c r="K44" s="308"/>
      <c r="L44" s="308"/>
      <c r="M44" s="308"/>
      <c r="N44" s="309"/>
    </row>
    <row r="45" spans="1:14">
      <c r="A45" s="307"/>
      <c r="B45" s="308"/>
      <c r="C45" s="308"/>
      <c r="D45" s="308"/>
      <c r="E45" s="308"/>
      <c r="F45" s="308"/>
      <c r="G45" s="308"/>
      <c r="H45" s="308"/>
      <c r="I45" s="308"/>
      <c r="J45" s="308"/>
      <c r="K45" s="308"/>
      <c r="L45" s="308"/>
      <c r="M45" s="308"/>
      <c r="N45" s="309"/>
    </row>
    <row r="46" spans="1:14">
      <c r="A46" s="307"/>
      <c r="B46" s="308"/>
      <c r="C46" s="308"/>
      <c r="D46" s="308"/>
      <c r="E46" s="308"/>
      <c r="F46" s="308"/>
      <c r="G46" s="308"/>
      <c r="H46" s="308"/>
      <c r="I46" s="308"/>
      <c r="J46" s="308"/>
      <c r="K46" s="308"/>
      <c r="L46" s="308"/>
      <c r="M46" s="308"/>
      <c r="N46" s="309"/>
    </row>
    <row r="47" spans="1:14" ht="15" customHeight="1">
      <c r="A47" s="307"/>
      <c r="B47" s="308"/>
      <c r="C47" s="308"/>
      <c r="D47" s="308"/>
      <c r="E47" s="308"/>
      <c r="F47" s="308"/>
      <c r="G47" s="308"/>
      <c r="H47" s="308"/>
      <c r="I47" s="308"/>
      <c r="J47" s="308"/>
      <c r="K47" s="308"/>
      <c r="L47" s="308"/>
      <c r="M47" s="308"/>
      <c r="N47" s="309"/>
    </row>
    <row r="48" spans="1:14" ht="15" customHeight="1">
      <c r="A48" s="307"/>
      <c r="B48" s="308"/>
      <c r="C48" s="308"/>
      <c r="D48" s="308"/>
      <c r="E48" s="308"/>
      <c r="F48" s="308"/>
      <c r="G48" s="308"/>
      <c r="H48" s="308"/>
      <c r="I48" s="308"/>
      <c r="J48" s="308"/>
      <c r="K48" s="308"/>
      <c r="L48" s="308"/>
      <c r="M48" s="308"/>
      <c r="N48" s="309"/>
    </row>
    <row r="49" spans="1:14" ht="15" customHeight="1">
      <c r="A49" s="307"/>
      <c r="B49" s="308"/>
      <c r="C49" s="308"/>
      <c r="D49" s="308"/>
      <c r="E49" s="308"/>
      <c r="F49" s="308"/>
      <c r="G49" s="308"/>
      <c r="H49" s="308"/>
      <c r="I49" s="308"/>
      <c r="J49" s="308"/>
      <c r="K49" s="308"/>
      <c r="L49" s="308"/>
      <c r="M49" s="308"/>
      <c r="N49" s="309"/>
    </row>
    <row r="50" spans="1:14" ht="15" customHeight="1">
      <c r="A50" s="307"/>
      <c r="B50" s="308"/>
      <c r="C50" s="308"/>
      <c r="D50" s="308"/>
      <c r="E50" s="308"/>
      <c r="F50" s="308"/>
      <c r="G50" s="308"/>
      <c r="H50" s="308"/>
      <c r="I50" s="308"/>
      <c r="J50" s="308"/>
      <c r="K50" s="308"/>
      <c r="L50" s="308"/>
      <c r="M50" s="308"/>
      <c r="N50" s="309"/>
    </row>
    <row r="51" spans="1:14" ht="15" customHeight="1">
      <c r="A51" s="307"/>
      <c r="B51" s="308"/>
      <c r="C51" s="308"/>
      <c r="D51" s="308"/>
      <c r="E51" s="308"/>
      <c r="F51" s="308"/>
      <c r="G51" s="308"/>
      <c r="H51" s="308"/>
      <c r="I51" s="308"/>
      <c r="J51" s="308"/>
      <c r="K51" s="308"/>
      <c r="L51" s="308"/>
      <c r="M51" s="308"/>
      <c r="N51" s="309"/>
    </row>
    <row r="52" spans="1:14" ht="15" customHeight="1">
      <c r="A52" s="307"/>
      <c r="B52" s="308"/>
      <c r="C52" s="308"/>
      <c r="D52" s="308"/>
      <c r="E52" s="308"/>
      <c r="F52" s="308"/>
      <c r="G52" s="308"/>
      <c r="H52" s="308"/>
      <c r="I52" s="308"/>
      <c r="J52" s="308"/>
      <c r="K52" s="308"/>
      <c r="L52" s="308"/>
      <c r="M52" s="308"/>
      <c r="N52" s="309"/>
    </row>
    <row r="53" spans="1:14" ht="15" customHeight="1">
      <c r="A53" s="307"/>
      <c r="B53" s="308"/>
      <c r="C53" s="308"/>
      <c r="D53" s="308"/>
      <c r="E53" s="308"/>
      <c r="F53" s="308"/>
      <c r="G53" s="308"/>
      <c r="H53" s="308"/>
      <c r="I53" s="308"/>
      <c r="J53" s="308"/>
      <c r="K53" s="308"/>
      <c r="L53" s="308"/>
      <c r="M53" s="308"/>
      <c r="N53" s="309"/>
    </row>
    <row r="54" spans="1:14" ht="15" customHeight="1">
      <c r="A54" s="307"/>
      <c r="B54" s="308"/>
      <c r="C54" s="308"/>
      <c r="D54" s="308"/>
      <c r="E54" s="308"/>
      <c r="F54" s="308"/>
      <c r="G54" s="308"/>
      <c r="H54" s="308"/>
      <c r="I54" s="308"/>
      <c r="J54" s="308"/>
      <c r="K54" s="308"/>
      <c r="L54" s="308"/>
      <c r="M54" s="308"/>
      <c r="N54" s="309"/>
    </row>
    <row r="55" spans="1:14" ht="15" customHeight="1">
      <c r="A55" s="307"/>
      <c r="B55" s="308"/>
      <c r="C55" s="308"/>
      <c r="D55" s="308"/>
      <c r="E55" s="308"/>
      <c r="F55" s="308"/>
      <c r="G55" s="308"/>
      <c r="H55" s="308"/>
      <c r="I55" s="308"/>
      <c r="J55" s="308"/>
      <c r="K55" s="308"/>
      <c r="L55" s="308"/>
      <c r="M55" s="308"/>
      <c r="N55" s="309"/>
    </row>
    <row r="56" spans="1:14" ht="15" customHeight="1">
      <c r="A56" s="307"/>
      <c r="B56" s="308"/>
      <c r="C56" s="308"/>
      <c r="D56" s="308"/>
      <c r="E56" s="308"/>
      <c r="F56" s="308"/>
      <c r="G56" s="308"/>
      <c r="H56" s="308"/>
      <c r="I56" s="308"/>
      <c r="J56" s="308"/>
      <c r="K56" s="308"/>
      <c r="L56" s="308"/>
      <c r="M56" s="308"/>
      <c r="N56" s="309"/>
    </row>
    <row r="57" spans="1:14" ht="15" customHeight="1">
      <c r="A57" s="307"/>
      <c r="B57" s="308"/>
      <c r="C57" s="308"/>
      <c r="D57" s="308"/>
      <c r="E57" s="308"/>
      <c r="F57" s="308"/>
      <c r="G57" s="308"/>
      <c r="H57" s="308"/>
      <c r="I57" s="308"/>
      <c r="J57" s="308"/>
      <c r="K57" s="308"/>
      <c r="L57" s="308"/>
      <c r="M57" s="308"/>
      <c r="N57" s="309"/>
    </row>
    <row r="58" spans="1:14" ht="15" customHeight="1">
      <c r="A58" s="307"/>
      <c r="B58" s="308"/>
      <c r="C58" s="308"/>
      <c r="D58" s="308"/>
      <c r="E58" s="308"/>
      <c r="F58" s="308"/>
      <c r="G58" s="308"/>
      <c r="H58" s="308"/>
      <c r="I58" s="308"/>
      <c r="J58" s="308"/>
      <c r="K58" s="308"/>
      <c r="L58" s="308"/>
      <c r="M58" s="308"/>
      <c r="N58" s="309"/>
    </row>
    <row r="59" spans="1:14" ht="15" customHeight="1">
      <c r="A59" s="307"/>
      <c r="B59" s="308"/>
      <c r="C59" s="308"/>
      <c r="D59" s="308"/>
      <c r="E59" s="308"/>
      <c r="F59" s="308"/>
      <c r="G59" s="308"/>
      <c r="H59" s="308"/>
      <c r="I59" s="308"/>
      <c r="J59" s="308"/>
      <c r="K59" s="308"/>
      <c r="L59" s="308"/>
      <c r="M59" s="308"/>
      <c r="N59" s="309"/>
    </row>
    <row r="60" spans="1:14" ht="15" customHeight="1">
      <c r="A60" s="307"/>
      <c r="B60" s="308"/>
      <c r="C60" s="308"/>
      <c r="D60" s="308"/>
      <c r="E60" s="308"/>
      <c r="F60" s="308"/>
      <c r="G60" s="308"/>
      <c r="H60" s="308"/>
      <c r="I60" s="308"/>
      <c r="J60" s="308"/>
      <c r="K60" s="308"/>
      <c r="L60" s="308"/>
      <c r="M60" s="308"/>
      <c r="N60" s="309"/>
    </row>
    <row r="61" spans="1:14" ht="15" customHeight="1">
      <c r="A61" s="307"/>
      <c r="B61" s="308"/>
      <c r="C61" s="308"/>
      <c r="D61" s="308"/>
      <c r="E61" s="308"/>
      <c r="F61" s="308"/>
      <c r="G61" s="308"/>
      <c r="H61" s="308"/>
      <c r="I61" s="308"/>
      <c r="J61" s="308"/>
      <c r="K61" s="308"/>
      <c r="L61" s="308"/>
      <c r="M61" s="308"/>
      <c r="N61" s="309"/>
    </row>
    <row r="62" spans="1:14" ht="41.25" customHeight="1">
      <c r="A62" s="310"/>
      <c r="B62" s="311"/>
      <c r="C62" s="311"/>
      <c r="D62" s="311"/>
      <c r="E62" s="311"/>
      <c r="F62" s="311"/>
      <c r="G62" s="311"/>
      <c r="H62" s="311"/>
      <c r="I62" s="311"/>
      <c r="J62" s="311"/>
      <c r="K62" s="311"/>
      <c r="L62" s="311"/>
      <c r="M62" s="311"/>
      <c r="N62" s="312"/>
    </row>
    <row r="63" spans="1:14" ht="15" hidden="1" customHeight="1">
      <c r="A63" s="293"/>
      <c r="B63" s="293"/>
      <c r="C63" s="293"/>
      <c r="D63" s="293"/>
      <c r="E63" s="293"/>
      <c r="F63" s="293"/>
      <c r="G63" s="293"/>
      <c r="H63" s="293"/>
      <c r="I63" s="293"/>
      <c r="J63" s="293"/>
      <c r="K63" s="293"/>
      <c r="L63" s="293"/>
      <c r="M63" s="293"/>
      <c r="N63" s="293"/>
    </row>
    <row r="64" spans="1:14" ht="15" hidden="1" customHeight="1">
      <c r="A64" s="293"/>
      <c r="B64" s="293"/>
      <c r="C64" s="293"/>
      <c r="D64" s="293"/>
      <c r="E64" s="293"/>
      <c r="F64" s="293"/>
      <c r="G64" s="293"/>
      <c r="H64" s="293"/>
      <c r="I64" s="293"/>
      <c r="J64" s="293"/>
      <c r="K64" s="293"/>
      <c r="L64" s="293"/>
      <c r="M64" s="293"/>
      <c r="N64" s="293"/>
    </row>
    <row r="65" spans="1:14" ht="15" hidden="1" customHeight="1">
      <c r="A65" s="293"/>
      <c r="B65" s="293"/>
      <c r="C65" s="293"/>
      <c r="D65" s="293"/>
      <c r="E65" s="293"/>
      <c r="F65" s="293"/>
      <c r="G65" s="293"/>
      <c r="H65" s="293"/>
      <c r="I65" s="293"/>
      <c r="J65" s="293"/>
      <c r="K65" s="293"/>
      <c r="L65" s="293"/>
      <c r="M65" s="293"/>
      <c r="N65" s="293"/>
    </row>
    <row r="66" spans="1:14" ht="15" hidden="1" customHeight="1"/>
    <row r="67" spans="1:14" ht="15" hidden="1" customHeight="1"/>
    <row r="68" spans="1:14" ht="15" hidden="1" customHeight="1"/>
    <row r="69" spans="1:14" ht="15" hidden="1" customHeight="1"/>
    <row r="70" spans="1:14" ht="15" hidden="1" customHeight="1"/>
    <row r="71" spans="1:14" ht="15" hidden="1" customHeight="1"/>
    <row r="72" spans="1:14" ht="15" hidden="1" customHeight="1"/>
    <row r="73" spans="1:14" ht="15" hidden="1" customHeight="1"/>
  </sheetData>
  <sheetProtection algorithmName="SHA-512" hashValue="Lp5S/3rZ8iaSz7xuR2QvaRUxJhHShExFHEEXGstkHzEmVDUJSR4f19SrbDC7Qmc5Yr+DqwhUVy7W1w3M3ZgEzQ==" saltValue="kWfXUeoCz1RtGlSdd9F//g==" spinCount="100000" sheet="1" objects="1" scenarios="1" formatColumns="0" formatRows="0"/>
  <mergeCells count="4">
    <mergeCell ref="A1:N1"/>
    <mergeCell ref="A2:N10"/>
    <mergeCell ref="A11:N26"/>
    <mergeCell ref="A27:N62"/>
  </mergeCells>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2">
    <tabColor theme="8" tint="0.39997558519241921"/>
  </sheetPr>
  <dimension ref="A1:AMJ34"/>
  <sheetViews>
    <sheetView showGridLines="0" showZeros="0" zoomScaleNormal="100" workbookViewId="0"/>
  </sheetViews>
  <sheetFormatPr defaultColWidth="9.140625" defaultRowHeight="15.75"/>
  <cols>
    <col min="1" max="1" width="3.7109375" style="108" customWidth="1"/>
    <col min="2" max="2" width="8.85546875" style="118" customWidth="1"/>
    <col min="3" max="3" width="35.85546875" style="114" customWidth="1"/>
    <col min="4" max="4" width="9.7109375" style="114" customWidth="1"/>
    <col min="5" max="5" width="11.140625" style="115" customWidth="1"/>
    <col min="6" max="6" width="8.7109375" style="116" customWidth="1"/>
    <col min="7" max="7" width="11.7109375" style="115" customWidth="1"/>
    <col min="8" max="8" width="11.140625" style="116" customWidth="1"/>
    <col min="9" max="9" width="8.85546875" style="116" customWidth="1"/>
    <col min="10" max="10" width="13.7109375" style="116" customWidth="1"/>
    <col min="11" max="11" width="15.140625" style="116" customWidth="1"/>
    <col min="12" max="12" width="10.5703125" style="1" customWidth="1"/>
    <col min="13" max="13" width="18.28515625" style="1" customWidth="1"/>
    <col min="14" max="1024" width="9.140625" style="1"/>
    <col min="1025" max="16384" width="9.140625" style="101"/>
  </cols>
  <sheetData>
    <row r="1" spans="1:48" ht="37.5" customHeight="1">
      <c r="B1" s="332" t="s">
        <v>77</v>
      </c>
      <c r="C1" s="332"/>
      <c r="D1" s="333" t="s">
        <v>78</v>
      </c>
      <c r="E1" s="333"/>
      <c r="F1" s="333"/>
      <c r="G1" s="333"/>
      <c r="H1" s="333"/>
      <c r="I1" s="333"/>
      <c r="J1" s="333"/>
      <c r="K1" s="333"/>
    </row>
    <row r="2" spans="1:48" ht="18" customHeight="1">
      <c r="A2" s="106"/>
      <c r="B2" s="339" t="s">
        <v>0</v>
      </c>
      <c r="C2" s="340" t="s">
        <v>1</v>
      </c>
      <c r="D2" s="341"/>
      <c r="E2" s="341"/>
      <c r="F2" s="341"/>
      <c r="G2" s="341"/>
      <c r="H2" s="341"/>
      <c r="I2" s="341"/>
      <c r="J2" s="341"/>
      <c r="K2" s="342"/>
    </row>
    <row r="3" spans="1:48" ht="18" customHeight="1">
      <c r="A3" s="106"/>
      <c r="B3" s="339"/>
      <c r="C3" s="343" t="s">
        <v>48</v>
      </c>
      <c r="D3" s="344"/>
      <c r="E3" s="344"/>
      <c r="F3" s="344"/>
      <c r="G3" s="344"/>
      <c r="H3" s="344"/>
      <c r="I3" s="344"/>
      <c r="J3" s="344"/>
      <c r="K3" s="345"/>
      <c r="M3" s="102"/>
      <c r="N3" s="103"/>
      <c r="O3" s="103"/>
      <c r="P3" s="103"/>
      <c r="AK3" s="103"/>
      <c r="AL3" s="103"/>
      <c r="AM3" s="103"/>
      <c r="AN3" s="103"/>
      <c r="AO3" s="103"/>
      <c r="AP3" s="103"/>
      <c r="AQ3" s="103"/>
      <c r="AR3" s="103"/>
      <c r="AS3" s="103"/>
      <c r="AT3" s="103"/>
      <c r="AU3" s="103"/>
      <c r="AV3" s="104"/>
    </row>
    <row r="4" spans="1:48" ht="18" customHeight="1">
      <c r="A4" s="106"/>
      <c r="B4" s="337" t="s">
        <v>2</v>
      </c>
      <c r="C4" s="343" t="s">
        <v>49</v>
      </c>
      <c r="D4" s="344"/>
      <c r="E4" s="344"/>
      <c r="F4" s="344"/>
      <c r="G4" s="344"/>
      <c r="H4" s="344"/>
      <c r="I4" s="344"/>
      <c r="J4" s="344"/>
      <c r="K4" s="345"/>
    </row>
    <row r="5" spans="1:48" ht="30" customHeight="1">
      <c r="A5" s="106"/>
      <c r="B5" s="337"/>
      <c r="C5" s="334" t="s">
        <v>75</v>
      </c>
      <c r="D5" s="335"/>
      <c r="E5" s="335"/>
      <c r="F5" s="335"/>
      <c r="G5" s="335"/>
      <c r="H5" s="335"/>
      <c r="I5" s="335"/>
      <c r="J5" s="335"/>
      <c r="K5" s="336"/>
      <c r="M5" s="105"/>
    </row>
    <row r="6" spans="1:48" ht="18" customHeight="1">
      <c r="A6" s="106"/>
      <c r="B6" s="337"/>
      <c r="C6" s="346" t="s">
        <v>4</v>
      </c>
      <c r="D6" s="347"/>
      <c r="E6" s="347"/>
      <c r="F6" s="347"/>
      <c r="G6" s="347"/>
      <c r="H6" s="347"/>
      <c r="I6" s="347"/>
      <c r="J6" s="347"/>
      <c r="K6" s="348"/>
    </row>
    <row r="7" spans="1:48" ht="18" customHeight="1">
      <c r="A7" s="106"/>
      <c r="B7" s="338"/>
      <c r="C7" s="349"/>
      <c r="D7" s="350"/>
      <c r="E7" s="350"/>
      <c r="F7" s="350"/>
      <c r="G7" s="350"/>
      <c r="H7" s="350"/>
      <c r="I7" s="350"/>
      <c r="J7" s="350"/>
      <c r="K7" s="351"/>
    </row>
    <row r="8" spans="1:48" ht="54" customHeight="1">
      <c r="A8" s="106"/>
      <c r="B8" s="107" t="s">
        <v>7</v>
      </c>
      <c r="C8" s="329" t="s">
        <v>8</v>
      </c>
      <c r="D8" s="329"/>
      <c r="E8" s="329"/>
      <c r="F8" s="329"/>
      <c r="G8" s="329"/>
      <c r="H8" s="329" t="s">
        <v>46</v>
      </c>
      <c r="I8" s="329"/>
      <c r="J8" s="329"/>
      <c r="K8" s="329"/>
    </row>
    <row r="9" spans="1:48" s="1" customFormat="1">
      <c r="A9" s="108"/>
      <c r="B9" s="109"/>
      <c r="C9" s="330"/>
      <c r="D9" s="330"/>
      <c r="E9" s="330"/>
      <c r="F9" s="330"/>
      <c r="G9" s="330"/>
      <c r="H9" s="331"/>
      <c r="I9" s="331"/>
      <c r="J9" s="331"/>
      <c r="K9" s="331"/>
      <c r="L9" s="3"/>
      <c r="M9" s="3"/>
    </row>
    <row r="10" spans="1:48" s="1" customFormat="1" ht="15.75" customHeight="1">
      <c r="A10" s="108"/>
      <c r="B10" s="313">
        <v>1</v>
      </c>
      <c r="C10" s="314" t="s">
        <v>73</v>
      </c>
      <c r="D10" s="315"/>
      <c r="E10" s="315"/>
      <c r="F10" s="315"/>
      <c r="G10" s="316"/>
      <c r="H10" s="317"/>
      <c r="I10" s="317"/>
      <c r="J10" s="317"/>
      <c r="K10" s="317"/>
      <c r="L10" s="3"/>
      <c r="M10" s="3"/>
    </row>
    <row r="11" spans="1:48" s="1" customFormat="1">
      <c r="A11" s="108"/>
      <c r="B11" s="313"/>
      <c r="C11" s="314" t="s">
        <v>10</v>
      </c>
      <c r="D11" s="315"/>
      <c r="E11" s="315"/>
      <c r="F11" s="315"/>
      <c r="G11" s="316"/>
      <c r="H11" s="318">
        <f>'OS-Op Canteiro'!$I$12</f>
        <v>0</v>
      </c>
      <c r="I11" s="318"/>
      <c r="J11" s="318"/>
      <c r="K11" s="318"/>
      <c r="L11" s="3"/>
      <c r="M11" s="3"/>
    </row>
    <row r="12" spans="1:48" s="1" customFormat="1">
      <c r="A12" s="108"/>
      <c r="B12" s="110"/>
      <c r="C12" s="323"/>
      <c r="D12" s="324"/>
      <c r="E12" s="324"/>
      <c r="F12" s="324"/>
      <c r="G12" s="325"/>
      <c r="H12" s="326"/>
      <c r="I12" s="327"/>
      <c r="J12" s="327"/>
      <c r="K12" s="328"/>
      <c r="L12" s="3"/>
    </row>
    <row r="13" spans="1:48" s="1" customFormat="1" ht="15.75" customHeight="1">
      <c r="A13" s="108"/>
      <c r="B13" s="313">
        <f>B10+1</f>
        <v>2</v>
      </c>
      <c r="C13" s="314" t="s">
        <v>47</v>
      </c>
      <c r="D13" s="315"/>
      <c r="E13" s="315"/>
      <c r="F13" s="315"/>
      <c r="G13" s="316"/>
      <c r="H13" s="317"/>
      <c r="I13" s="317"/>
      <c r="J13" s="317"/>
      <c r="K13" s="317"/>
      <c r="L13" s="3"/>
      <c r="M13" s="3"/>
    </row>
    <row r="14" spans="1:48" s="1" customFormat="1">
      <c r="A14" s="108"/>
      <c r="B14" s="313"/>
      <c r="C14" s="314" t="s">
        <v>10</v>
      </c>
      <c r="D14" s="315"/>
      <c r="E14" s="315"/>
      <c r="F14" s="315"/>
      <c r="G14" s="316"/>
      <c r="H14" s="318">
        <f>'OS-Iluminação'!$K$12</f>
        <v>0</v>
      </c>
      <c r="I14" s="318"/>
      <c r="J14" s="318"/>
      <c r="K14" s="318"/>
      <c r="L14" s="3"/>
      <c r="M14" s="3"/>
    </row>
    <row r="15" spans="1:48" s="1" customFormat="1">
      <c r="A15" s="108"/>
      <c r="B15" s="110"/>
      <c r="C15" s="323"/>
      <c r="D15" s="324"/>
      <c r="E15" s="324"/>
      <c r="F15" s="324"/>
      <c r="G15" s="325"/>
      <c r="H15" s="326"/>
      <c r="I15" s="327"/>
      <c r="J15" s="327"/>
      <c r="K15" s="328"/>
      <c r="L15" s="3"/>
    </row>
    <row r="16" spans="1:48" s="1" customFormat="1" ht="15.75" customHeight="1">
      <c r="A16" s="108"/>
      <c r="B16" s="313">
        <f>B13+1</f>
        <v>3</v>
      </c>
      <c r="C16" s="314" t="s">
        <v>47</v>
      </c>
      <c r="D16" s="315"/>
      <c r="E16" s="315"/>
      <c r="F16" s="315"/>
      <c r="G16" s="316"/>
      <c r="H16" s="317"/>
      <c r="I16" s="317"/>
      <c r="J16" s="317"/>
      <c r="K16" s="317"/>
      <c r="L16" s="3"/>
      <c r="M16" s="3"/>
    </row>
    <row r="17" spans="1:14" s="1" customFormat="1">
      <c r="A17" s="108"/>
      <c r="B17" s="313"/>
      <c r="C17" s="314" t="s">
        <v>69</v>
      </c>
      <c r="D17" s="315"/>
      <c r="E17" s="315"/>
      <c r="F17" s="315"/>
      <c r="G17" s="316"/>
      <c r="H17" s="318">
        <f>'ME-Iluminação'!$I$12</f>
        <v>0</v>
      </c>
      <c r="I17" s="318"/>
      <c r="J17" s="318"/>
      <c r="K17" s="318"/>
      <c r="L17" s="3"/>
      <c r="M17" s="3"/>
    </row>
    <row r="18" spans="1:14" s="1" customFormat="1">
      <c r="A18" s="108"/>
      <c r="B18" s="110"/>
      <c r="C18" s="323"/>
      <c r="D18" s="324"/>
      <c r="E18" s="324"/>
      <c r="F18" s="324"/>
      <c r="G18" s="325"/>
      <c r="H18" s="326"/>
      <c r="I18" s="327"/>
      <c r="J18" s="327"/>
      <c r="K18" s="328"/>
      <c r="L18" s="3"/>
    </row>
    <row r="19" spans="1:14" s="1" customFormat="1">
      <c r="A19" s="108"/>
      <c r="B19" s="111"/>
      <c r="C19" s="319" t="s">
        <v>9</v>
      </c>
      <c r="D19" s="319"/>
      <c r="E19" s="319"/>
      <c r="F19" s="319"/>
      <c r="G19" s="319"/>
      <c r="H19" s="320">
        <f>SUM(H9:K18)</f>
        <v>0</v>
      </c>
      <c r="I19" s="320"/>
      <c r="J19" s="320"/>
      <c r="K19" s="320"/>
      <c r="L19" s="4"/>
    </row>
    <row r="20" spans="1:14" s="1" customFormat="1">
      <c r="A20" s="108"/>
      <c r="B20" s="112"/>
      <c r="C20" s="321"/>
      <c r="D20" s="321"/>
      <c r="E20" s="321"/>
      <c r="F20" s="321"/>
      <c r="G20" s="321"/>
      <c r="H20" s="322"/>
      <c r="I20" s="322"/>
      <c r="J20" s="322"/>
      <c r="K20" s="322"/>
    </row>
    <row r="21" spans="1:14">
      <c r="B21" s="113"/>
      <c r="H21" s="117"/>
      <c r="I21" s="117"/>
      <c r="J21" s="117"/>
    </row>
    <row r="22" spans="1:14">
      <c r="I22" s="119"/>
      <c r="J22" s="119"/>
      <c r="K22" s="120"/>
      <c r="L22" s="49"/>
      <c r="M22" s="49"/>
      <c r="N22" s="49"/>
    </row>
    <row r="23" spans="1:14">
      <c r="I23" s="119"/>
      <c r="J23" s="121"/>
      <c r="K23" s="120"/>
      <c r="L23" s="49"/>
      <c r="M23" s="50"/>
      <c r="N23" s="49"/>
    </row>
    <row r="24" spans="1:14">
      <c r="I24" s="119"/>
      <c r="J24" s="121"/>
      <c r="K24" s="122"/>
      <c r="L24" s="49"/>
      <c r="M24" s="49"/>
      <c r="N24" s="49"/>
    </row>
    <row r="25" spans="1:14">
      <c r="I25" s="119"/>
      <c r="J25" s="119"/>
      <c r="K25" s="119"/>
      <c r="L25" s="49"/>
      <c r="M25" s="49"/>
      <c r="N25" s="49"/>
    </row>
    <row r="26" spans="1:14">
      <c r="I26" s="119"/>
      <c r="J26" s="119"/>
      <c r="K26" s="119"/>
      <c r="L26" s="49"/>
      <c r="M26" s="49"/>
      <c r="N26" s="49"/>
    </row>
    <row r="27" spans="1:14">
      <c r="I27" s="119"/>
      <c r="J27" s="119"/>
      <c r="K27" s="119"/>
      <c r="L27" s="49"/>
      <c r="M27" s="49"/>
      <c r="N27" s="49"/>
    </row>
    <row r="28" spans="1:14">
      <c r="I28" s="119"/>
      <c r="J28" s="119"/>
      <c r="K28" s="119"/>
      <c r="L28" s="49"/>
      <c r="M28" s="49"/>
      <c r="N28" s="49"/>
    </row>
    <row r="29" spans="1:14">
      <c r="I29" s="119"/>
      <c r="J29" s="119"/>
      <c r="K29" s="119"/>
      <c r="L29" s="49"/>
      <c r="M29" s="49"/>
      <c r="N29" s="49"/>
    </row>
    <row r="30" spans="1:14">
      <c r="I30" s="119"/>
      <c r="J30" s="119"/>
      <c r="K30" s="119"/>
      <c r="L30" s="49"/>
      <c r="M30" s="49"/>
      <c r="N30" s="49"/>
    </row>
    <row r="31" spans="1:14">
      <c r="I31" s="119"/>
      <c r="J31" s="119"/>
      <c r="K31" s="119"/>
      <c r="L31" s="49"/>
      <c r="M31" s="49"/>
      <c r="N31" s="49"/>
    </row>
    <row r="32" spans="1:14">
      <c r="I32" s="119"/>
      <c r="J32" s="119"/>
      <c r="K32" s="119"/>
      <c r="L32" s="49"/>
      <c r="M32" s="49"/>
      <c r="N32" s="49"/>
    </row>
    <row r="33" spans="9:14">
      <c r="I33" s="119"/>
      <c r="J33" s="119"/>
      <c r="K33" s="119"/>
      <c r="L33" s="49"/>
      <c r="M33" s="49"/>
      <c r="N33" s="49"/>
    </row>
    <row r="34" spans="9:14">
      <c r="I34" s="119"/>
      <c r="J34" s="119"/>
      <c r="K34" s="119"/>
      <c r="L34" s="49"/>
      <c r="M34" s="49"/>
      <c r="N34" s="49"/>
    </row>
  </sheetData>
  <sheetProtection algorithmName="SHA-512" hashValue="leohcXKIacq+Wzi6BOW7ZK7vYTSnMw5MY3//DOIr3XoMH4rO4QaNjV9u3Lf9PmAxix7PV/xoMLF/Fxrw14oupQ==" saltValue="Ae0FUCuvxghxLIy+dQ6d5w==" spinCount="100000" sheet="1" objects="1" scenarios="1" formatColumns="0" formatRows="0"/>
  <mergeCells count="38">
    <mergeCell ref="B1:C1"/>
    <mergeCell ref="D1:K1"/>
    <mergeCell ref="C5:K5"/>
    <mergeCell ref="B4:B7"/>
    <mergeCell ref="B2:B3"/>
    <mergeCell ref="C2:K2"/>
    <mergeCell ref="C3:K3"/>
    <mergeCell ref="C4:K4"/>
    <mergeCell ref="C6:K7"/>
    <mergeCell ref="C8:G8"/>
    <mergeCell ref="H8:K8"/>
    <mergeCell ref="C9:G9"/>
    <mergeCell ref="H9:K9"/>
    <mergeCell ref="C15:G15"/>
    <mergeCell ref="H15:K15"/>
    <mergeCell ref="C12:G12"/>
    <mergeCell ref="H12:K12"/>
    <mergeCell ref="C19:G19"/>
    <mergeCell ref="H19:K19"/>
    <mergeCell ref="C20:G20"/>
    <mergeCell ref="H20:K20"/>
    <mergeCell ref="B10:B11"/>
    <mergeCell ref="C10:G10"/>
    <mergeCell ref="H10:K10"/>
    <mergeCell ref="C11:G11"/>
    <mergeCell ref="H11:K11"/>
    <mergeCell ref="B13:B14"/>
    <mergeCell ref="C13:G13"/>
    <mergeCell ref="H13:K13"/>
    <mergeCell ref="C14:G14"/>
    <mergeCell ref="H14:K14"/>
    <mergeCell ref="C18:G18"/>
    <mergeCell ref="H18:K18"/>
    <mergeCell ref="B16:B17"/>
    <mergeCell ref="C16:G16"/>
    <mergeCell ref="H16:K16"/>
    <mergeCell ref="C17:G17"/>
    <mergeCell ref="H17:K17"/>
  </mergeCells>
  <printOptions horizontalCentered="1"/>
  <pageMargins left="0.78740157480314965" right="0.59055118110236227" top="0.98425196850393704" bottom="0.78740157480314965" header="0.39370078740157483" footer="0.39370078740157483"/>
  <pageSetup paperSize="9" scale="65" firstPageNumber="3" fitToHeight="0" orientation="portrait" useFirstPageNumber="1" horizontalDpi="300" verticalDpi="300" r:id="rId1"/>
  <headerFooter scaleWithDoc="0">
    <oddHeader>&amp;L&amp;"Book Antiqua,Negrito"&amp;10Rev-2&amp;C&amp;"Book Antiqua,Negrito"&amp;10Primeira Etapa&amp;R&amp;G</oddHeader>
    <oddFooter>&amp;L&amp;"Arial,Negrito"&amp;10CTR 464&amp;C&amp;"Arial,Negrito"&amp;10 4.&amp;P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3">
    <tabColor rgb="FFFFFF00"/>
  </sheetPr>
  <dimension ref="A2:AMH23"/>
  <sheetViews>
    <sheetView showGridLines="0" zoomScaleNormal="100" zoomScaleSheetLayoutView="100" workbookViewId="0">
      <selection activeCell="I6" sqref="I6"/>
    </sheetView>
  </sheetViews>
  <sheetFormatPr defaultColWidth="9.140625" defaultRowHeight="15.75"/>
  <cols>
    <col min="1" max="1" width="3.7109375" style="108" customWidth="1"/>
    <col min="2" max="2" width="8.85546875" style="118" customWidth="1"/>
    <col min="3" max="3" width="35.85546875" style="114" customWidth="1"/>
    <col min="4" max="4" width="8.7109375" style="116" customWidth="1"/>
    <col min="5" max="5" width="16.140625" style="115" customWidth="1"/>
    <col min="6" max="6" width="15.7109375" style="116" customWidth="1"/>
    <col min="7" max="7" width="8.85546875" style="116" customWidth="1"/>
    <col min="8" max="9" width="20.7109375" style="116" customWidth="1"/>
    <col min="10" max="10" width="10.5703125" style="1" customWidth="1"/>
    <col min="11" max="11" width="18.28515625" style="1" customWidth="1"/>
    <col min="12" max="1022" width="9.140625" style="1"/>
    <col min="1023" max="16384" width="9.140625" style="101"/>
  </cols>
  <sheetData>
    <row r="2" spans="1:46" ht="18" customHeight="1">
      <c r="A2" s="106"/>
      <c r="B2" s="339" t="s">
        <v>0</v>
      </c>
      <c r="C2" s="340" t="s">
        <v>1</v>
      </c>
      <c r="D2" s="341"/>
      <c r="E2" s="341"/>
      <c r="F2" s="341"/>
      <c r="G2" s="341"/>
      <c r="H2" s="341"/>
      <c r="I2" s="342"/>
    </row>
    <row r="3" spans="1:46" ht="18" customHeight="1">
      <c r="A3" s="106"/>
      <c r="B3" s="339"/>
      <c r="C3" s="343" t="s">
        <v>48</v>
      </c>
      <c r="D3" s="344"/>
      <c r="E3" s="344"/>
      <c r="F3" s="344"/>
      <c r="G3" s="344"/>
      <c r="H3" s="344"/>
      <c r="I3" s="345"/>
      <c r="K3" s="102"/>
      <c r="L3" s="103"/>
      <c r="M3" s="103"/>
      <c r="N3" s="103"/>
      <c r="AI3" s="103"/>
      <c r="AJ3" s="103"/>
      <c r="AK3" s="103"/>
      <c r="AL3" s="103"/>
      <c r="AM3" s="103"/>
      <c r="AN3" s="103"/>
      <c r="AO3" s="103"/>
      <c r="AP3" s="103"/>
      <c r="AQ3" s="103"/>
      <c r="AR3" s="103"/>
      <c r="AS3" s="103"/>
      <c r="AT3" s="104"/>
    </row>
    <row r="4" spans="1:46" ht="18" customHeight="1">
      <c r="A4" s="106"/>
      <c r="B4" s="337" t="s">
        <v>2</v>
      </c>
      <c r="C4" s="343" t="s">
        <v>49</v>
      </c>
      <c r="D4" s="344"/>
      <c r="E4" s="344"/>
      <c r="F4" s="344"/>
      <c r="G4" s="344"/>
      <c r="H4" s="344"/>
      <c r="I4" s="345"/>
    </row>
    <row r="5" spans="1:46" ht="30" customHeight="1">
      <c r="A5" s="106"/>
      <c r="B5" s="337"/>
      <c r="C5" s="334" t="s">
        <v>75</v>
      </c>
      <c r="D5" s="335"/>
      <c r="E5" s="335"/>
      <c r="F5" s="335"/>
      <c r="G5" s="335"/>
      <c r="H5" s="335"/>
      <c r="I5" s="336"/>
      <c r="K5" s="105"/>
    </row>
    <row r="6" spans="1:46" ht="27" customHeight="1">
      <c r="A6" s="106"/>
      <c r="B6" s="337"/>
      <c r="C6" s="352" t="s">
        <v>73</v>
      </c>
      <c r="D6" s="352"/>
      <c r="E6" s="346"/>
      <c r="F6" s="353" t="s">
        <v>5</v>
      </c>
      <c r="G6" s="354"/>
      <c r="H6" s="354"/>
      <c r="I6" s="295">
        <v>0.24179999999999999</v>
      </c>
    </row>
    <row r="7" spans="1:46" ht="18" customHeight="1">
      <c r="A7" s="106"/>
      <c r="B7" s="338"/>
      <c r="C7" s="355" t="s">
        <v>10</v>
      </c>
      <c r="D7" s="355"/>
      <c r="E7" s="356"/>
      <c r="F7" s="357" t="s">
        <v>6</v>
      </c>
      <c r="G7" s="357"/>
      <c r="H7" s="357"/>
      <c r="I7" s="296">
        <v>0.14019999999999999</v>
      </c>
    </row>
    <row r="8" spans="1:46" ht="54" customHeight="1">
      <c r="A8" s="106"/>
      <c r="B8" s="107" t="s">
        <v>7</v>
      </c>
      <c r="C8" s="127" t="s">
        <v>8</v>
      </c>
      <c r="D8" s="127" t="s">
        <v>13</v>
      </c>
      <c r="E8" s="128" t="s">
        <v>14</v>
      </c>
      <c r="F8" s="127" t="s">
        <v>44</v>
      </c>
      <c r="G8" s="127" t="s">
        <v>15</v>
      </c>
      <c r="H8" s="127" t="s">
        <v>45</v>
      </c>
      <c r="I8" s="127" t="s">
        <v>46</v>
      </c>
    </row>
    <row r="9" spans="1:46" s="1" customFormat="1">
      <c r="A9" s="108"/>
      <c r="B9" s="100"/>
      <c r="C9" s="129"/>
      <c r="D9" s="130"/>
      <c r="E9" s="131"/>
      <c r="F9" s="130"/>
      <c r="G9" s="130"/>
      <c r="H9" s="130"/>
      <c r="I9" s="132"/>
    </row>
    <row r="10" spans="1:46" s="1" customFormat="1" ht="31.5">
      <c r="A10" s="133"/>
      <c r="B10" s="100">
        <f>B14</f>
        <v>1</v>
      </c>
      <c r="C10" s="87" t="str">
        <f>UPPER(C14)</f>
        <v>OPERAÇÃO E MANUTENÇÃO DO CANTEIRO DE OBRAS</v>
      </c>
      <c r="D10" s="134"/>
      <c r="E10" s="135"/>
      <c r="F10" s="134"/>
      <c r="G10" s="134"/>
      <c r="H10" s="134"/>
      <c r="I10" s="94">
        <f>I17</f>
        <v>0</v>
      </c>
    </row>
    <row r="11" spans="1:46" s="1" customFormat="1">
      <c r="A11" s="133"/>
      <c r="B11" s="100"/>
      <c r="C11" s="87"/>
      <c r="D11" s="134"/>
      <c r="E11" s="135"/>
      <c r="F11" s="134"/>
      <c r="G11" s="134"/>
      <c r="H11" s="134"/>
      <c r="I11" s="94"/>
    </row>
    <row r="12" spans="1:46" s="124" customFormat="1">
      <c r="A12" s="133"/>
      <c r="B12" s="136"/>
      <c r="C12" s="137" t="s">
        <v>9</v>
      </c>
      <c r="D12" s="137"/>
      <c r="E12" s="138"/>
      <c r="F12" s="137"/>
      <c r="G12" s="137"/>
      <c r="H12" s="137"/>
      <c r="I12" s="95">
        <f>SUM(I9:I11)</f>
        <v>0</v>
      </c>
      <c r="J12" s="123"/>
    </row>
    <row r="13" spans="1:46" s="124" customFormat="1">
      <c r="A13" s="133"/>
      <c r="B13" s="112"/>
      <c r="C13" s="139"/>
      <c r="D13" s="140"/>
      <c r="E13" s="141"/>
      <c r="F13" s="141"/>
      <c r="G13" s="141"/>
      <c r="H13" s="141"/>
      <c r="I13" s="5"/>
      <c r="K13" s="126"/>
    </row>
    <row r="14" spans="1:46" s="125" customFormat="1" ht="32.25" thickBot="1">
      <c r="A14" s="133"/>
      <c r="B14" s="142">
        <v>1</v>
      </c>
      <c r="C14" s="143" t="s">
        <v>72</v>
      </c>
      <c r="D14" s="144"/>
      <c r="E14" s="145"/>
      <c r="F14" s="146"/>
      <c r="G14" s="147"/>
      <c r="H14" s="147"/>
      <c r="I14" s="148"/>
      <c r="J14" s="124"/>
      <c r="K14" s="124"/>
      <c r="L14" s="124"/>
      <c r="M14" s="124"/>
      <c r="N14" s="124"/>
    </row>
    <row r="15" spans="1:46" s="6" customFormat="1" ht="16.5" thickBot="1">
      <c r="A15" s="133"/>
      <c r="B15" s="149" t="s">
        <v>16</v>
      </c>
      <c r="C15" s="150" t="s">
        <v>71</v>
      </c>
      <c r="D15" s="151" t="s">
        <v>56</v>
      </c>
      <c r="E15" s="152">
        <v>744</v>
      </c>
      <c r="F15" s="175"/>
      <c r="G15" s="48">
        <f>$I$6</f>
        <v>0.24179999999999999</v>
      </c>
      <c r="H15" s="153">
        <f t="shared" ref="H15" si="0">ROUND(F15*(G15+1),2)</f>
        <v>0</v>
      </c>
      <c r="I15" s="153">
        <f t="shared" ref="I15" si="1">ROUND(E15*H15,2)</f>
        <v>0</v>
      </c>
      <c r="J15" s="7"/>
      <c r="K15" s="8"/>
    </row>
    <row r="16" spans="1:46" s="6" customFormat="1">
      <c r="A16" s="133"/>
      <c r="B16" s="154"/>
      <c r="C16" s="155"/>
      <c r="D16" s="156"/>
      <c r="E16" s="157"/>
      <c r="F16" s="157"/>
      <c r="G16" s="158"/>
      <c r="H16" s="147"/>
      <c r="I16" s="159"/>
      <c r="J16" s="7"/>
      <c r="K16" s="8"/>
    </row>
    <row r="17" spans="1:11" s="6" customFormat="1">
      <c r="A17" s="133"/>
      <c r="B17" s="154"/>
      <c r="C17" s="137" t="s">
        <v>18</v>
      </c>
      <c r="D17" s="160"/>
      <c r="E17" s="161"/>
      <c r="F17" s="161"/>
      <c r="G17" s="162"/>
      <c r="H17" s="163"/>
      <c r="I17" s="164">
        <f>SUM(I15:I16)</f>
        <v>0</v>
      </c>
      <c r="J17" s="7"/>
      <c r="K17" s="8"/>
    </row>
    <row r="18" spans="1:11" s="6" customFormat="1">
      <c r="A18" s="133"/>
      <c r="B18" s="154"/>
      <c r="C18" s="137"/>
      <c r="D18" s="160"/>
      <c r="E18" s="161"/>
      <c r="F18" s="161"/>
      <c r="G18" s="162"/>
      <c r="H18" s="163"/>
      <c r="I18" s="165"/>
      <c r="J18" s="7"/>
      <c r="K18" s="8"/>
    </row>
    <row r="19" spans="1:11" s="6" customFormat="1" ht="31.5">
      <c r="A19" s="133"/>
      <c r="B19" s="154"/>
      <c r="C19" s="166" t="s">
        <v>74</v>
      </c>
      <c r="D19" s="160"/>
      <c r="E19" s="161"/>
      <c r="F19" s="161"/>
      <c r="G19" s="162"/>
      <c r="H19" s="163"/>
      <c r="I19" s="165"/>
      <c r="J19" s="7"/>
      <c r="K19" s="8"/>
    </row>
    <row r="20" spans="1:11" s="6" customFormat="1">
      <c r="A20" s="133"/>
      <c r="B20" s="154"/>
      <c r="C20" s="137"/>
      <c r="D20" s="160"/>
      <c r="E20" s="161"/>
      <c r="F20" s="161"/>
      <c r="G20" s="162"/>
      <c r="H20" s="163"/>
      <c r="I20" s="165"/>
      <c r="J20" s="7"/>
      <c r="K20" s="8"/>
    </row>
    <row r="21" spans="1:11" s="6" customFormat="1">
      <c r="A21" s="133"/>
      <c r="B21" s="154"/>
      <c r="C21" s="137"/>
      <c r="D21" s="160"/>
      <c r="E21" s="161"/>
      <c r="F21" s="161"/>
      <c r="G21" s="162"/>
      <c r="H21" s="163"/>
      <c r="I21" s="165"/>
      <c r="J21" s="7"/>
      <c r="K21" s="8"/>
    </row>
    <row r="22" spans="1:11" s="1" customFormat="1">
      <c r="A22" s="108"/>
      <c r="B22" s="167"/>
      <c r="C22" s="168" t="s">
        <v>9</v>
      </c>
      <c r="D22" s="169"/>
      <c r="E22" s="170"/>
      <c r="F22" s="170"/>
      <c r="G22" s="170"/>
      <c r="H22" s="170"/>
      <c r="I22" s="171">
        <f>SUM(I14:I21)/2</f>
        <v>0</v>
      </c>
    </row>
    <row r="23" spans="1:11" s="1" customFormat="1">
      <c r="A23" s="108"/>
      <c r="B23" s="112"/>
      <c r="C23" s="172"/>
      <c r="D23" s="173"/>
      <c r="E23" s="141"/>
      <c r="F23" s="174"/>
      <c r="G23" s="174"/>
      <c r="H23" s="174"/>
      <c r="I23" s="141"/>
    </row>
  </sheetData>
  <sheetProtection algorithmName="SHA-512" hashValue="3oEex/T6ocNeg3WuvPvLsHspHwJlc/cxiYHdT6V7M31DZTjq9xmMtT+aNv3mdXeNcnbm7gZN7lFcaChRR1eFIw==" saltValue="RMPKpCzyP/WXUf0xO6FCYA==" spinCount="100000" sheet="1" objects="1" scenarios="1" formatColumns="0" formatRows="0"/>
  <mergeCells count="10">
    <mergeCell ref="B2:B3"/>
    <mergeCell ref="B4:B7"/>
    <mergeCell ref="C2:I2"/>
    <mergeCell ref="C3:I3"/>
    <mergeCell ref="C4:I4"/>
    <mergeCell ref="C5:I5"/>
    <mergeCell ref="C6:E6"/>
    <mergeCell ref="F6:H6"/>
    <mergeCell ref="C7:E7"/>
    <mergeCell ref="F7:H7"/>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oddFooter>
  </headerFooter>
  <rowBreaks count="1" manualBreakCount="1">
    <brk id="13" max="16383" man="1"/>
  </rowBreaks>
  <legacyDrawingHF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4">
    <tabColor rgb="FF00FF00"/>
  </sheetPr>
  <dimension ref="A2:AMJ23"/>
  <sheetViews>
    <sheetView showGridLines="0" showZeros="0" zoomScaleNormal="100" workbookViewId="0"/>
  </sheetViews>
  <sheetFormatPr defaultColWidth="9.140625" defaultRowHeight="15.75"/>
  <cols>
    <col min="1" max="1" width="3.7109375" style="108" customWidth="1"/>
    <col min="2" max="2" width="8.85546875" style="118" customWidth="1"/>
    <col min="3" max="3" width="35.85546875" style="114" customWidth="1"/>
    <col min="4" max="4" width="9.7109375" style="114" customWidth="1"/>
    <col min="5" max="5" width="11.140625" style="118" customWidth="1"/>
    <col min="6" max="6" width="8.7109375" style="116" customWidth="1"/>
    <col min="7" max="7" width="11.7109375" style="115" customWidth="1"/>
    <col min="8" max="8" width="15.7109375" style="116" customWidth="1"/>
    <col min="9" max="9" width="8.85546875" style="116" customWidth="1"/>
    <col min="10" max="11" width="20.7109375" style="116" customWidth="1"/>
    <col min="12" max="12" width="11.5703125" style="1" customWidth="1"/>
    <col min="13" max="13" width="18.28515625" style="1" customWidth="1"/>
    <col min="14" max="1024" width="9.140625" style="1"/>
    <col min="1025" max="16384" width="9.140625" style="101"/>
  </cols>
  <sheetData>
    <row r="2" spans="1:48" ht="18" customHeight="1">
      <c r="A2" s="106"/>
      <c r="B2" s="339" t="s">
        <v>0</v>
      </c>
      <c r="C2" s="340" t="s">
        <v>1</v>
      </c>
      <c r="D2" s="341"/>
      <c r="E2" s="341"/>
      <c r="F2" s="341"/>
      <c r="G2" s="341"/>
      <c r="H2" s="341"/>
      <c r="I2" s="341"/>
      <c r="J2" s="341"/>
      <c r="K2" s="342"/>
      <c r="M2" s="9"/>
    </row>
    <row r="3" spans="1:48" ht="18" customHeight="1">
      <c r="A3" s="106"/>
      <c r="B3" s="339"/>
      <c r="C3" s="343" t="s">
        <v>48</v>
      </c>
      <c r="D3" s="344"/>
      <c r="E3" s="344"/>
      <c r="F3" s="344"/>
      <c r="G3" s="344"/>
      <c r="H3" s="344"/>
      <c r="I3" s="344"/>
      <c r="J3" s="344"/>
      <c r="K3" s="345"/>
      <c r="M3" s="102"/>
      <c r="N3" s="103"/>
      <c r="O3" s="103"/>
      <c r="P3" s="103"/>
      <c r="AK3" s="103"/>
      <c r="AL3" s="103"/>
      <c r="AM3" s="103"/>
      <c r="AN3" s="103"/>
      <c r="AO3" s="103"/>
      <c r="AP3" s="103"/>
      <c r="AQ3" s="103"/>
      <c r="AR3" s="103"/>
      <c r="AS3" s="103"/>
      <c r="AT3" s="103"/>
      <c r="AU3" s="103"/>
      <c r="AV3" s="104"/>
    </row>
    <row r="4" spans="1:48" ht="18" customHeight="1">
      <c r="A4" s="106"/>
      <c r="B4" s="337" t="s">
        <v>2</v>
      </c>
      <c r="C4" s="343" t="s">
        <v>49</v>
      </c>
      <c r="D4" s="344"/>
      <c r="E4" s="344"/>
      <c r="F4" s="344"/>
      <c r="G4" s="344"/>
      <c r="H4" s="344"/>
      <c r="I4" s="344"/>
      <c r="J4" s="344"/>
      <c r="K4" s="345"/>
      <c r="M4" s="9"/>
    </row>
    <row r="5" spans="1:48" ht="30" customHeight="1">
      <c r="A5" s="106"/>
      <c r="B5" s="337"/>
      <c r="C5" s="334" t="s">
        <v>75</v>
      </c>
      <c r="D5" s="335"/>
      <c r="E5" s="335"/>
      <c r="F5" s="335"/>
      <c r="G5" s="335"/>
      <c r="H5" s="335"/>
      <c r="I5" s="335"/>
      <c r="J5" s="335"/>
      <c r="K5" s="336"/>
      <c r="M5" s="105"/>
    </row>
    <row r="6" spans="1:48" ht="18" customHeight="1">
      <c r="A6" s="106"/>
      <c r="B6" s="337"/>
      <c r="C6" s="352" t="s">
        <v>47</v>
      </c>
      <c r="D6" s="352"/>
      <c r="E6" s="352"/>
      <c r="F6" s="352"/>
      <c r="G6" s="352"/>
      <c r="H6" s="353" t="s">
        <v>5</v>
      </c>
      <c r="I6" s="353"/>
      <c r="J6" s="353"/>
      <c r="K6" s="295">
        <v>0.24179999999999999</v>
      </c>
      <c r="M6" s="9"/>
    </row>
    <row r="7" spans="1:48" ht="18" customHeight="1">
      <c r="A7" s="106"/>
      <c r="B7" s="338"/>
      <c r="C7" s="355" t="s">
        <v>10</v>
      </c>
      <c r="D7" s="355"/>
      <c r="E7" s="355"/>
      <c r="F7" s="355"/>
      <c r="G7" s="355"/>
      <c r="H7" s="357" t="s">
        <v>6</v>
      </c>
      <c r="I7" s="357"/>
      <c r="J7" s="357"/>
      <c r="K7" s="296">
        <v>0.14019999999999999</v>
      </c>
      <c r="M7" s="9"/>
    </row>
    <row r="8" spans="1:48" ht="54" customHeight="1">
      <c r="A8" s="106"/>
      <c r="B8" s="107" t="s">
        <v>7</v>
      </c>
      <c r="C8" s="127" t="s">
        <v>8</v>
      </c>
      <c r="D8" s="177" t="s">
        <v>11</v>
      </c>
      <c r="E8" s="128" t="s">
        <v>12</v>
      </c>
      <c r="F8" s="127" t="s">
        <v>13</v>
      </c>
      <c r="G8" s="128" t="s">
        <v>14</v>
      </c>
      <c r="H8" s="127" t="s">
        <v>44</v>
      </c>
      <c r="I8" s="127" t="s">
        <v>15</v>
      </c>
      <c r="J8" s="127" t="s">
        <v>45</v>
      </c>
      <c r="K8" s="127" t="s">
        <v>46</v>
      </c>
      <c r="M8" s="9"/>
    </row>
    <row r="9" spans="1:48" s="1" customFormat="1">
      <c r="A9" s="108"/>
      <c r="B9" s="109"/>
      <c r="C9" s="178"/>
      <c r="D9" s="179"/>
      <c r="E9" s="180"/>
      <c r="F9" s="180"/>
      <c r="G9" s="181"/>
      <c r="H9" s="180"/>
      <c r="I9" s="180"/>
      <c r="J9" s="274"/>
      <c r="K9" s="275"/>
      <c r="L9" s="10"/>
      <c r="M9" s="10"/>
    </row>
    <row r="10" spans="1:48" s="1" customFormat="1" ht="31.5">
      <c r="A10" s="108"/>
      <c r="B10" s="100">
        <f>B14</f>
        <v>1</v>
      </c>
      <c r="C10" s="87" t="str">
        <f>UPPER(C14)</f>
        <v>INSTALAÇÕES DE ILUMINAÇÃO EXTERNA</v>
      </c>
      <c r="D10" s="182"/>
      <c r="E10" s="134"/>
      <c r="F10" s="134"/>
      <c r="G10" s="135"/>
      <c r="H10" s="134"/>
      <c r="I10" s="134"/>
      <c r="J10" s="276"/>
      <c r="K10" s="277">
        <f>K18</f>
        <v>0</v>
      </c>
      <c r="L10" s="10"/>
      <c r="M10" s="10"/>
    </row>
    <row r="11" spans="1:48" s="1" customFormat="1">
      <c r="A11" s="108"/>
      <c r="B11" s="100"/>
      <c r="C11" s="87"/>
      <c r="D11" s="183"/>
      <c r="E11" s="100"/>
      <c r="F11" s="134"/>
      <c r="G11" s="135"/>
      <c r="H11" s="134"/>
      <c r="I11" s="134"/>
      <c r="J11" s="276"/>
      <c r="K11" s="278"/>
    </row>
    <row r="12" spans="1:48" s="1" customFormat="1">
      <c r="A12" s="108"/>
      <c r="B12" s="136"/>
      <c r="C12" s="137" t="s">
        <v>9</v>
      </c>
      <c r="D12" s="137"/>
      <c r="E12" s="137"/>
      <c r="F12" s="137"/>
      <c r="G12" s="138"/>
      <c r="H12" s="137"/>
      <c r="I12" s="137"/>
      <c r="J12" s="279"/>
      <c r="K12" s="280">
        <f>SUM(K9:K11)</f>
        <v>0</v>
      </c>
      <c r="L12" s="4"/>
      <c r="M12" s="124"/>
    </row>
    <row r="13" spans="1:48" s="1" customFormat="1">
      <c r="A13" s="108"/>
      <c r="B13" s="112"/>
      <c r="C13" s="139"/>
      <c r="D13" s="139"/>
      <c r="E13" s="184"/>
      <c r="F13" s="140"/>
      <c r="G13" s="141"/>
      <c r="H13" s="141"/>
      <c r="I13" s="141"/>
      <c r="J13" s="281"/>
      <c r="K13" s="282"/>
      <c r="M13" s="176"/>
    </row>
    <row r="14" spans="1:48" s="1" customFormat="1" ht="16.5" thickBot="1">
      <c r="A14" s="108"/>
      <c r="B14" s="142">
        <v>1</v>
      </c>
      <c r="C14" s="143" t="s">
        <v>65</v>
      </c>
      <c r="D14" s="185"/>
      <c r="E14" s="186"/>
      <c r="F14" s="187"/>
      <c r="G14" s="188"/>
      <c r="H14" s="189"/>
      <c r="I14" s="189"/>
      <c r="J14" s="283"/>
      <c r="K14" s="284"/>
    </row>
    <row r="15" spans="1:48" s="9" customFormat="1" ht="48" thickBot="1">
      <c r="A15" s="116"/>
      <c r="B15" s="149" t="s">
        <v>16</v>
      </c>
      <c r="C15" s="150" t="str">
        <f>'C-1.2_01'!$C$6</f>
        <v>Instalação de poste de iluminação curvo duplo engastado, com comprimento de 7m (altura do solo)</v>
      </c>
      <c r="D15" s="190" t="s">
        <v>58</v>
      </c>
      <c r="E15" s="191" t="s">
        <v>51</v>
      </c>
      <c r="F15" s="151" t="s">
        <v>55</v>
      </c>
      <c r="G15" s="152">
        <v>20</v>
      </c>
      <c r="H15" s="294">
        <f>ROUND('C-1.2_01'!$G$14,2)</f>
        <v>0</v>
      </c>
      <c r="I15" s="48">
        <f>$K$6</f>
        <v>0.24179999999999999</v>
      </c>
      <c r="J15" s="285">
        <f>ROUND(H15*(I15+1),2)</f>
        <v>0</v>
      </c>
      <c r="K15" s="285">
        <f>ROUND(G15*J15,2)</f>
        <v>0</v>
      </c>
      <c r="M15" s="8"/>
    </row>
    <row r="16" spans="1:48" s="9" customFormat="1" ht="32.25" thickBot="1">
      <c r="A16" s="116"/>
      <c r="B16" s="149" t="s">
        <v>17</v>
      </c>
      <c r="C16" s="150" t="str">
        <f>'C-1.2_02'!$C$6</f>
        <v>Instalação de luminária pública solar tipo LED de 120 watts</v>
      </c>
      <c r="D16" s="190" t="s">
        <v>64</v>
      </c>
      <c r="E16" s="191" t="s">
        <v>51</v>
      </c>
      <c r="F16" s="151" t="s">
        <v>55</v>
      </c>
      <c r="G16" s="152">
        <v>40</v>
      </c>
      <c r="H16" s="294">
        <f>ROUND('C-1.2_02'!$G$15,2)</f>
        <v>0</v>
      </c>
      <c r="I16" s="48">
        <f>$K$6</f>
        <v>0.24179999999999999</v>
      </c>
      <c r="J16" s="285">
        <f>ROUND(H16*(I16+1),2)</f>
        <v>0</v>
      </c>
      <c r="K16" s="285">
        <f>ROUND(G16*J16,2)</f>
        <v>0</v>
      </c>
      <c r="M16" s="8"/>
    </row>
    <row r="17" spans="1:13" s="1" customFormat="1">
      <c r="A17" s="108"/>
      <c r="B17" s="167"/>
      <c r="C17" s="193"/>
      <c r="D17" s="194"/>
      <c r="E17" s="195"/>
      <c r="F17" s="187"/>
      <c r="G17" s="188"/>
      <c r="H17" s="189"/>
      <c r="I17" s="11"/>
      <c r="J17" s="286">
        <f t="shared" ref="J17:J18" si="0">ROUND(H17*(I17+1),2)</f>
        <v>0</v>
      </c>
      <c r="K17" s="285"/>
    </row>
    <row r="18" spans="1:13" s="1" customFormat="1">
      <c r="A18" s="108"/>
      <c r="B18" s="167"/>
      <c r="C18" s="137" t="s">
        <v>18</v>
      </c>
      <c r="D18" s="196"/>
      <c r="E18" s="197"/>
      <c r="F18" s="168"/>
      <c r="G18" s="198"/>
      <c r="H18" s="199"/>
      <c r="I18" s="11"/>
      <c r="J18" s="286">
        <f t="shared" si="0"/>
        <v>0</v>
      </c>
      <c r="K18" s="287">
        <f>SUM(K15:K17)</f>
        <v>0</v>
      </c>
    </row>
    <row r="19" spans="1:13" s="6" customFormat="1">
      <c r="A19" s="133"/>
      <c r="B19" s="154"/>
      <c r="C19" s="160"/>
      <c r="D19" s="200"/>
      <c r="E19" s="160"/>
      <c r="F19" s="160"/>
      <c r="G19" s="161"/>
      <c r="H19" s="157"/>
      <c r="I19" s="11"/>
      <c r="J19" s="286"/>
      <c r="K19" s="288"/>
      <c r="L19" s="7"/>
      <c r="M19" s="8"/>
    </row>
    <row r="20" spans="1:13" s="6" customFormat="1">
      <c r="A20" s="133"/>
      <c r="B20" s="154"/>
      <c r="C20" s="160"/>
      <c r="D20" s="200"/>
      <c r="E20" s="160"/>
      <c r="F20" s="160"/>
      <c r="G20" s="161"/>
      <c r="H20" s="157"/>
      <c r="I20" s="11"/>
      <c r="J20" s="286"/>
      <c r="K20" s="288"/>
      <c r="L20" s="7"/>
      <c r="M20" s="8"/>
    </row>
    <row r="21" spans="1:13">
      <c r="B21" s="167"/>
      <c r="C21" s="168" t="s">
        <v>9</v>
      </c>
      <c r="D21" s="201"/>
      <c r="E21" s="202"/>
      <c r="F21" s="169"/>
      <c r="G21" s="170"/>
      <c r="H21" s="188"/>
      <c r="I21" s="188"/>
      <c r="J21" s="289"/>
      <c r="K21" s="290">
        <f>SUM(K14:K20)/2</f>
        <v>0</v>
      </c>
      <c r="L21" s="12"/>
    </row>
    <row r="22" spans="1:13">
      <c r="B22" s="112"/>
      <c r="C22" s="203"/>
      <c r="D22" s="204"/>
      <c r="E22" s="205"/>
      <c r="F22" s="206"/>
      <c r="G22" s="207"/>
      <c r="H22" s="174"/>
      <c r="I22" s="174"/>
      <c r="J22" s="291"/>
      <c r="K22" s="281"/>
    </row>
    <row r="23" spans="1:13">
      <c r="B23" s="113"/>
      <c r="H23" s="117"/>
      <c r="I23" s="117"/>
      <c r="J23" s="117"/>
    </row>
  </sheetData>
  <sheetProtection algorithmName="SHA-512" hashValue="4lB2HY+wAoqmAMD0ytD2fuShu7QFwGb+uoQphxQiOE2NBgroq5OVJWUpzNVPVbRxiZFJlzxr+IreAtjdild5kQ==" saltValue="H3w4X+R3pESlWc/aDo21Fg=="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oddFooter>
  </headerFooter>
  <rowBreaks count="1" manualBreakCount="1">
    <brk id="13" max="16383" man="1"/>
  </rowBreaks>
  <legacy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ilha5">
    <tabColor rgb="FFFFFF00"/>
  </sheetPr>
  <dimension ref="A3:AMI27"/>
  <sheetViews>
    <sheetView showZeros="0" zoomScaleNormal="100" workbookViewId="0"/>
  </sheetViews>
  <sheetFormatPr defaultColWidth="9.140625" defaultRowHeight="15"/>
  <cols>
    <col min="1" max="1" width="36.85546875" style="64" customWidth="1"/>
    <col min="2" max="2" width="5" style="51" customWidth="1"/>
    <col min="3" max="3" width="27.85546875" style="51" customWidth="1"/>
    <col min="4" max="4" width="5.7109375" style="76" customWidth="1"/>
    <col min="5" max="5" width="7.85546875" style="77" customWidth="1"/>
    <col min="6" max="6" width="15.7109375" style="76" customWidth="1"/>
    <col min="7" max="7" width="15.7109375" style="51" customWidth="1"/>
    <col min="8" max="8" width="10.5703125" style="210" customWidth="1"/>
    <col min="9" max="9" width="9.140625" style="211"/>
    <col min="10" max="11" width="11.140625" style="211" customWidth="1"/>
    <col min="12" max="248" width="9.140625" style="211"/>
    <col min="249" max="249" width="36.85546875" style="211" customWidth="1"/>
    <col min="250" max="250" width="5.85546875" style="211" customWidth="1"/>
    <col min="251" max="251" width="33.140625" style="211" customWidth="1"/>
    <col min="252" max="252" width="8" style="211" customWidth="1"/>
    <col min="253" max="253" width="5.7109375" style="211" customWidth="1"/>
    <col min="254" max="254" width="6.85546875" style="211" customWidth="1"/>
    <col min="255" max="255" width="10.140625" style="211" customWidth="1"/>
    <col min="256" max="256" width="10.42578125" style="211" customWidth="1"/>
    <col min="257" max="257" width="10.5703125" style="211" customWidth="1"/>
    <col min="258" max="259" width="9.140625" style="211"/>
    <col min="260" max="260" width="9" style="211" customWidth="1"/>
    <col min="261" max="504" width="9.140625" style="211"/>
    <col min="505" max="505" width="36.85546875" style="211" customWidth="1"/>
    <col min="506" max="506" width="5.85546875" style="211" customWidth="1"/>
    <col min="507" max="507" width="33.140625" style="211" customWidth="1"/>
    <col min="508" max="508" width="8" style="211" customWidth="1"/>
    <col min="509" max="509" width="5.7109375" style="211" customWidth="1"/>
    <col min="510" max="510" width="6.85546875" style="211" customWidth="1"/>
    <col min="511" max="511" width="10.140625" style="211" customWidth="1"/>
    <col min="512" max="512" width="10.42578125" style="211" customWidth="1"/>
    <col min="513" max="513" width="10.5703125" style="211" customWidth="1"/>
    <col min="514" max="515" width="9.140625" style="211"/>
    <col min="516" max="516" width="9" style="211" customWidth="1"/>
    <col min="517" max="760" width="9.140625" style="211"/>
    <col min="761" max="761" width="36.85546875" style="211" customWidth="1"/>
    <col min="762" max="762" width="5.85546875" style="211" customWidth="1"/>
    <col min="763" max="763" width="33.140625" style="211" customWidth="1"/>
    <col min="764" max="764" width="8" style="211" customWidth="1"/>
    <col min="765" max="765" width="5.7109375" style="211" customWidth="1"/>
    <col min="766" max="766" width="6.85546875" style="211" customWidth="1"/>
    <col min="767" max="767" width="10.140625" style="211" customWidth="1"/>
    <col min="768" max="768" width="10.42578125" style="211" customWidth="1"/>
    <col min="769" max="769" width="10.5703125" style="211" customWidth="1"/>
    <col min="770" max="771" width="9.140625" style="211"/>
    <col min="772" max="772" width="9" style="211" customWidth="1"/>
    <col min="773" max="1016" width="9.140625" style="211"/>
    <col min="1017" max="1017" width="36.85546875" style="211" customWidth="1"/>
    <col min="1018" max="1018" width="5.85546875" style="211" customWidth="1"/>
    <col min="1019" max="1019" width="33.140625" style="211" customWidth="1"/>
    <col min="1020" max="1020" width="8" style="211" customWidth="1"/>
    <col min="1021" max="1021" width="5.7109375" style="211" customWidth="1"/>
    <col min="1022" max="1022" width="6.85546875" style="211" customWidth="1"/>
    <col min="1023" max="1023" width="10.140625" style="211" customWidth="1"/>
    <col min="1024" max="16384" width="9.140625" style="101"/>
  </cols>
  <sheetData>
    <row r="3" spans="1:8" s="208" customFormat="1" ht="16.5" customHeight="1">
      <c r="A3" s="51"/>
      <c r="B3" s="358" t="s">
        <v>50</v>
      </c>
      <c r="C3" s="358"/>
      <c r="D3" s="358"/>
      <c r="E3" s="358"/>
      <c r="F3" s="358"/>
      <c r="G3" s="358"/>
    </row>
    <row r="4" spans="1:8" s="208" customFormat="1" ht="16.5" customHeight="1">
      <c r="A4" s="51"/>
      <c r="B4" s="52"/>
      <c r="C4" s="55" t="s">
        <v>51</v>
      </c>
      <c r="D4" s="54"/>
      <c r="E4" s="53"/>
      <c r="F4" s="55"/>
      <c r="G4" s="56"/>
    </row>
    <row r="5" spans="1:8" s="208" customFormat="1" ht="16.5" customHeight="1">
      <c r="A5" s="51"/>
      <c r="B5" s="52"/>
      <c r="C5" s="55" t="s">
        <v>58</v>
      </c>
      <c r="D5" s="54"/>
      <c r="E5" s="53"/>
      <c r="F5" s="55"/>
      <c r="G5" s="56"/>
    </row>
    <row r="6" spans="1:8" s="208" customFormat="1" ht="31.5" customHeight="1">
      <c r="A6" s="51"/>
      <c r="B6" s="57"/>
      <c r="C6" s="359" t="s">
        <v>66</v>
      </c>
      <c r="D6" s="359"/>
      <c r="E6" s="359"/>
      <c r="F6" s="359"/>
      <c r="G6" s="359"/>
    </row>
    <row r="7" spans="1:8" s="208" customFormat="1" ht="12.75" customHeight="1">
      <c r="A7" s="51"/>
      <c r="B7" s="58"/>
      <c r="C7" s="58"/>
      <c r="D7" s="59"/>
      <c r="E7" s="59"/>
      <c r="F7" s="58"/>
      <c r="G7" s="58"/>
      <c r="H7" s="209"/>
    </row>
    <row r="8" spans="1:8" s="208" customFormat="1" ht="12.75" customHeight="1">
      <c r="A8" s="51"/>
      <c r="B8" s="88" t="s">
        <v>52</v>
      </c>
      <c r="C8" s="88" t="s">
        <v>55</v>
      </c>
      <c r="D8" s="59"/>
      <c r="E8" s="59"/>
      <c r="F8" s="58"/>
      <c r="G8" s="58"/>
      <c r="H8" s="209"/>
    </row>
    <row r="9" spans="1:8" s="208" customFormat="1" ht="12.75" customHeight="1">
      <c r="A9" s="51"/>
      <c r="B9" s="60"/>
      <c r="C9" s="60"/>
      <c r="D9" s="61"/>
      <c r="E9" s="61"/>
      <c r="F9" s="60"/>
      <c r="G9" s="60"/>
      <c r="H9" s="209"/>
    </row>
    <row r="10" spans="1:8" s="208" customFormat="1" ht="25.5" customHeight="1" thickBot="1">
      <c r="A10" s="51"/>
      <c r="B10" s="62" t="s">
        <v>7</v>
      </c>
      <c r="C10" s="62" t="s">
        <v>8</v>
      </c>
      <c r="D10" s="62" t="s">
        <v>13</v>
      </c>
      <c r="E10" s="62" t="s">
        <v>14</v>
      </c>
      <c r="F10" s="97" t="s">
        <v>53</v>
      </c>
      <c r="G10" s="63" t="s">
        <v>54</v>
      </c>
      <c r="H10" s="209"/>
    </row>
    <row r="11" spans="1:8" s="208" customFormat="1" ht="26.25" thickBot="1">
      <c r="A11" s="51"/>
      <c r="B11" s="91">
        <v>1</v>
      </c>
      <c r="C11" s="92" t="s">
        <v>61</v>
      </c>
      <c r="D11" s="93" t="s">
        <v>56</v>
      </c>
      <c r="E11" s="96">
        <v>3</v>
      </c>
      <c r="F11" s="213"/>
      <c r="G11" s="98">
        <f>ROUND(E11*F11,2)</f>
        <v>0</v>
      </c>
      <c r="H11" s="209"/>
    </row>
    <row r="12" spans="1:8" s="208" customFormat="1" ht="26.25" thickBot="1">
      <c r="A12" s="51"/>
      <c r="B12" s="91">
        <f>B11+1</f>
        <v>2</v>
      </c>
      <c r="C12" s="92" t="s">
        <v>62</v>
      </c>
      <c r="D12" s="93" t="s">
        <v>56</v>
      </c>
      <c r="E12" s="96">
        <v>6</v>
      </c>
      <c r="F12" s="214"/>
      <c r="G12" s="98">
        <f>ROUND(E12*F12,2)</f>
        <v>0</v>
      </c>
      <c r="H12" s="209"/>
    </row>
    <row r="13" spans="1:8" s="208" customFormat="1" ht="12.75" customHeight="1">
      <c r="A13" s="51"/>
      <c r="B13" s="65"/>
      <c r="C13" s="66"/>
      <c r="D13" s="67"/>
      <c r="E13" s="68"/>
      <c r="F13" s="69"/>
      <c r="G13" s="70"/>
      <c r="H13" s="209"/>
    </row>
    <row r="14" spans="1:8" s="208" customFormat="1" ht="12.75" customHeight="1">
      <c r="A14" s="51"/>
      <c r="B14" s="66"/>
      <c r="C14" s="51"/>
      <c r="D14" s="71"/>
      <c r="E14" s="67"/>
      <c r="F14" s="72" t="s">
        <v>57</v>
      </c>
      <c r="G14" s="73">
        <f>SUM(G11:G13)</f>
        <v>0</v>
      </c>
      <c r="H14" s="209"/>
    </row>
    <row r="15" spans="1:8" s="208" customFormat="1" ht="12.75">
      <c r="A15" s="51"/>
      <c r="B15" s="71"/>
      <c r="C15" s="90"/>
      <c r="D15" s="85"/>
      <c r="E15" s="71"/>
      <c r="F15" s="51"/>
      <c r="G15" s="51"/>
      <c r="H15" s="209"/>
    </row>
    <row r="16" spans="1:8" s="208" customFormat="1" ht="12.75">
      <c r="A16" s="51"/>
      <c r="B16" s="71"/>
      <c r="C16" s="74"/>
      <c r="D16" s="71"/>
      <c r="E16" s="71"/>
      <c r="F16" s="71"/>
      <c r="G16" s="71"/>
      <c r="H16" s="209"/>
    </row>
    <row r="17" spans="1:13" s="211" customFormat="1" ht="12.75">
      <c r="A17" s="64"/>
      <c r="B17" s="51"/>
      <c r="C17" s="75"/>
      <c r="D17" s="76"/>
      <c r="E17" s="77"/>
      <c r="F17" s="76"/>
      <c r="G17" s="51"/>
      <c r="H17" s="210"/>
    </row>
    <row r="18" spans="1:13" s="212" customFormat="1" ht="12.75">
      <c r="A18" s="77"/>
      <c r="B18" s="51"/>
      <c r="C18" s="78"/>
      <c r="D18" s="77"/>
      <c r="E18" s="77"/>
      <c r="F18" s="76"/>
      <c r="G18" s="51"/>
      <c r="H18" s="210"/>
      <c r="I18" s="211"/>
      <c r="J18" s="211"/>
      <c r="K18" s="211"/>
      <c r="L18" s="211"/>
      <c r="M18" s="211"/>
    </row>
    <row r="19" spans="1:13" s="212" customFormat="1" ht="12.75">
      <c r="A19" s="77"/>
      <c r="B19" s="51"/>
      <c r="C19" s="78"/>
      <c r="D19" s="77"/>
      <c r="E19" s="77"/>
      <c r="F19" s="76"/>
      <c r="G19" s="51"/>
      <c r="H19" s="210"/>
      <c r="I19" s="211"/>
      <c r="J19" s="211"/>
      <c r="K19" s="211"/>
      <c r="L19" s="211"/>
      <c r="M19" s="211"/>
    </row>
    <row r="20" spans="1:13" s="212" customFormat="1" ht="12.75">
      <c r="A20" s="77"/>
      <c r="B20" s="51"/>
      <c r="C20" s="79"/>
      <c r="D20" s="77"/>
      <c r="E20" s="77"/>
      <c r="F20" s="76"/>
      <c r="G20" s="51"/>
      <c r="H20" s="210"/>
      <c r="I20" s="211"/>
      <c r="J20" s="211"/>
      <c r="K20" s="211"/>
    </row>
    <row r="21" spans="1:13" s="212" customFormat="1" ht="12.75">
      <c r="A21" s="77"/>
      <c r="B21" s="51"/>
      <c r="C21" s="75"/>
      <c r="D21" s="77"/>
      <c r="E21" s="77"/>
      <c r="F21" s="76"/>
      <c r="G21" s="51"/>
      <c r="H21" s="210"/>
      <c r="I21" s="211"/>
      <c r="J21" s="211"/>
      <c r="K21" s="211"/>
      <c r="L21" s="211"/>
      <c r="M21" s="211"/>
    </row>
    <row r="22" spans="1:13" s="212" customFormat="1" ht="12.75">
      <c r="A22" s="77"/>
      <c r="B22" s="51"/>
      <c r="C22" s="78"/>
      <c r="D22" s="77"/>
      <c r="E22" s="77"/>
      <c r="F22" s="76"/>
      <c r="G22" s="51"/>
      <c r="H22" s="210"/>
      <c r="I22" s="211"/>
      <c r="J22" s="211"/>
      <c r="K22" s="211"/>
      <c r="L22" s="211"/>
      <c r="M22" s="211"/>
    </row>
    <row r="23" spans="1:13" s="212" customFormat="1" ht="12.75">
      <c r="A23" s="77"/>
      <c r="B23" s="51"/>
      <c r="C23" s="78"/>
      <c r="D23" s="77"/>
      <c r="E23" s="77"/>
      <c r="F23" s="76"/>
      <c r="G23" s="51"/>
      <c r="H23" s="210"/>
      <c r="I23" s="211"/>
      <c r="J23" s="211"/>
      <c r="K23" s="211"/>
    </row>
    <row r="24" spans="1:13" s="212" customFormat="1" ht="12.75">
      <c r="A24" s="77"/>
      <c r="B24" s="51"/>
      <c r="C24" s="79"/>
      <c r="D24" s="77"/>
      <c r="E24" s="77"/>
      <c r="F24" s="76"/>
      <c r="G24" s="51"/>
      <c r="H24" s="210"/>
      <c r="I24" s="211"/>
      <c r="J24" s="211"/>
      <c r="K24" s="211"/>
    </row>
    <row r="25" spans="1:13" s="212" customFormat="1" ht="12.75">
      <c r="A25" s="77"/>
      <c r="B25" s="51"/>
      <c r="C25" s="79"/>
      <c r="D25" s="77"/>
      <c r="E25" s="77"/>
      <c r="F25" s="76"/>
      <c r="G25" s="51"/>
      <c r="H25" s="210"/>
      <c r="I25" s="211"/>
      <c r="J25" s="211"/>
      <c r="K25" s="211"/>
    </row>
    <row r="26" spans="1:13" s="208" customFormat="1" ht="12.75">
      <c r="A26" s="51"/>
      <c r="B26" s="78"/>
      <c r="C26" s="81"/>
      <c r="D26" s="80"/>
      <c r="E26" s="67"/>
      <c r="F26" s="82"/>
      <c r="G26" s="83"/>
      <c r="H26" s="209"/>
    </row>
    <row r="27" spans="1:13" s="208" customFormat="1" ht="12.75">
      <c r="A27" s="51"/>
      <c r="B27" s="78"/>
      <c r="C27" s="78"/>
      <c r="D27" s="67"/>
      <c r="E27" s="67"/>
      <c r="F27" s="84"/>
      <c r="G27" s="83"/>
      <c r="H27" s="209"/>
    </row>
  </sheetData>
  <sheetProtection algorithmName="SHA-512" hashValue="BhbBUWLdg/9ToFmzOq0EKLZ5K7T/4Rt5TwFNipwyJzyyObZee3VHYbz97/yYwT6YzdXzEb7A7CZ3c2ac44qfXw==" saltValue="BhJmiicuJqGP0nastRj0Lw=="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ilha6">
    <tabColor rgb="FFFFFF00"/>
  </sheetPr>
  <dimension ref="A3:AMI19"/>
  <sheetViews>
    <sheetView showZeros="0" zoomScaleNormal="100" workbookViewId="0"/>
  </sheetViews>
  <sheetFormatPr defaultColWidth="9.140625" defaultRowHeight="15"/>
  <cols>
    <col min="1" max="1" width="36.85546875" style="249" customWidth="1"/>
    <col min="2" max="2" width="5" style="217" customWidth="1"/>
    <col min="3" max="3" width="27.85546875" style="217" customWidth="1"/>
    <col min="4" max="4" width="5.7109375" style="251" customWidth="1"/>
    <col min="5" max="5" width="7.85546875" style="252" customWidth="1"/>
    <col min="6" max="6" width="15.7109375" style="251" customWidth="1"/>
    <col min="7" max="7" width="15.7109375" style="217" customWidth="1"/>
    <col min="8" max="8" width="10.5703125" style="210" customWidth="1"/>
    <col min="9" max="9" width="9.140625" style="211"/>
    <col min="10" max="11" width="11.140625" style="211" customWidth="1"/>
    <col min="12" max="248" width="9.140625" style="211"/>
    <col min="249" max="249" width="36.85546875" style="211" customWidth="1"/>
    <col min="250" max="250" width="5.85546875" style="211" customWidth="1"/>
    <col min="251" max="251" width="33.140625" style="211" customWidth="1"/>
    <col min="252" max="252" width="8" style="211" customWidth="1"/>
    <col min="253" max="253" width="5.7109375" style="211" customWidth="1"/>
    <col min="254" max="254" width="6.85546875" style="211" customWidth="1"/>
    <col min="255" max="255" width="10.140625" style="211" customWidth="1"/>
    <col min="256" max="256" width="10.42578125" style="211" customWidth="1"/>
    <col min="257" max="257" width="10.5703125" style="211" customWidth="1"/>
    <col min="258" max="259" width="9.140625" style="211"/>
    <col min="260" max="260" width="9" style="211" customWidth="1"/>
    <col min="261" max="504" width="9.140625" style="211"/>
    <col min="505" max="505" width="36.85546875" style="211" customWidth="1"/>
    <col min="506" max="506" width="5.85546875" style="211" customWidth="1"/>
    <col min="507" max="507" width="33.140625" style="211" customWidth="1"/>
    <col min="508" max="508" width="8" style="211" customWidth="1"/>
    <col min="509" max="509" width="5.7109375" style="211" customWidth="1"/>
    <col min="510" max="510" width="6.85546875" style="211" customWidth="1"/>
    <col min="511" max="511" width="10.140625" style="211" customWidth="1"/>
    <col min="512" max="512" width="10.42578125" style="211" customWidth="1"/>
    <col min="513" max="513" width="10.5703125" style="211" customWidth="1"/>
    <col min="514" max="515" width="9.140625" style="211"/>
    <col min="516" max="516" width="9" style="211" customWidth="1"/>
    <col min="517" max="760" width="9.140625" style="211"/>
    <col min="761" max="761" width="36.85546875" style="211" customWidth="1"/>
    <col min="762" max="762" width="5.85546875" style="211" customWidth="1"/>
    <col min="763" max="763" width="33.140625" style="211" customWidth="1"/>
    <col min="764" max="764" width="8" style="211" customWidth="1"/>
    <col min="765" max="765" width="5.7109375" style="211" customWidth="1"/>
    <col min="766" max="766" width="6.85546875" style="211" customWidth="1"/>
    <col min="767" max="767" width="10.140625" style="211" customWidth="1"/>
    <col min="768" max="768" width="10.42578125" style="211" customWidth="1"/>
    <col min="769" max="769" width="10.5703125" style="211" customWidth="1"/>
    <col min="770" max="771" width="9.140625" style="211"/>
    <col min="772" max="772" width="9" style="211" customWidth="1"/>
    <col min="773" max="1016" width="9.140625" style="211"/>
    <col min="1017" max="1017" width="36.85546875" style="211" customWidth="1"/>
    <col min="1018" max="1018" width="5.85546875" style="211" customWidth="1"/>
    <col min="1019" max="1019" width="33.140625" style="211" customWidth="1"/>
    <col min="1020" max="1020" width="8" style="211" customWidth="1"/>
    <col min="1021" max="1021" width="5.7109375" style="211" customWidth="1"/>
    <col min="1022" max="1022" width="6.85546875" style="211" customWidth="1"/>
    <col min="1023" max="1023" width="10.140625" style="211" customWidth="1"/>
    <col min="1024" max="16384" width="9.140625" style="101"/>
  </cols>
  <sheetData>
    <row r="3" spans="1:8" s="208" customFormat="1" ht="16.5" customHeight="1">
      <c r="A3" s="217"/>
      <c r="B3" s="360" t="s">
        <v>50</v>
      </c>
      <c r="C3" s="360"/>
      <c r="D3" s="360"/>
      <c r="E3" s="360"/>
      <c r="F3" s="360"/>
      <c r="G3" s="360"/>
    </row>
    <row r="4" spans="1:8" s="208" customFormat="1" ht="16.5" customHeight="1">
      <c r="A4" s="217"/>
      <c r="B4" s="218"/>
      <c r="C4" s="219" t="s">
        <v>51</v>
      </c>
      <c r="D4" s="220"/>
      <c r="E4" s="221"/>
      <c r="F4" s="219"/>
      <c r="G4" s="222"/>
    </row>
    <row r="5" spans="1:8" s="208" customFormat="1" ht="16.5" customHeight="1">
      <c r="A5" s="217"/>
      <c r="B5" s="218"/>
      <c r="C5" s="219" t="s">
        <v>64</v>
      </c>
      <c r="D5" s="220"/>
      <c r="E5" s="221"/>
      <c r="F5" s="219"/>
      <c r="G5" s="222"/>
    </row>
    <row r="6" spans="1:8" s="208" customFormat="1" ht="31.5" customHeight="1">
      <c r="A6" s="217"/>
      <c r="B6" s="223"/>
      <c r="C6" s="361" t="s">
        <v>67</v>
      </c>
      <c r="D6" s="361"/>
      <c r="E6" s="361"/>
      <c r="F6" s="361"/>
      <c r="G6" s="361"/>
    </row>
    <row r="7" spans="1:8" s="208" customFormat="1" ht="12.75" customHeight="1">
      <c r="A7" s="217"/>
      <c r="B7" s="224"/>
      <c r="C7" s="224"/>
      <c r="D7" s="225"/>
      <c r="E7" s="225"/>
      <c r="F7" s="224"/>
      <c r="G7" s="224"/>
      <c r="H7" s="209"/>
    </row>
    <row r="8" spans="1:8" s="208" customFormat="1" ht="12.75" customHeight="1">
      <c r="A8" s="217"/>
      <c r="B8" s="226" t="s">
        <v>52</v>
      </c>
      <c r="C8" s="226" t="s">
        <v>55</v>
      </c>
      <c r="D8" s="225"/>
      <c r="E8" s="225"/>
      <c r="F8" s="224"/>
      <c r="G8" s="224"/>
      <c r="H8" s="209"/>
    </row>
    <row r="9" spans="1:8" s="208" customFormat="1" ht="12.75" customHeight="1">
      <c r="A9" s="217"/>
      <c r="B9" s="227"/>
      <c r="C9" s="227"/>
      <c r="D9" s="228"/>
      <c r="E9" s="228"/>
      <c r="F9" s="227"/>
      <c r="G9" s="227"/>
      <c r="H9" s="209"/>
    </row>
    <row r="10" spans="1:8" s="208" customFormat="1" ht="25.5" customHeight="1" thickBot="1">
      <c r="A10" s="217"/>
      <c r="B10" s="229" t="s">
        <v>7</v>
      </c>
      <c r="C10" s="229" t="s">
        <v>8</v>
      </c>
      <c r="D10" s="229" t="s">
        <v>13</v>
      </c>
      <c r="E10" s="229" t="s">
        <v>14</v>
      </c>
      <c r="F10" s="230" t="s">
        <v>53</v>
      </c>
      <c r="G10" s="231" t="s">
        <v>54</v>
      </c>
      <c r="H10" s="209"/>
    </row>
    <row r="11" spans="1:8" s="216" customFormat="1" ht="77.25" thickBot="1">
      <c r="A11" s="223"/>
      <c r="B11" s="232">
        <v>1</v>
      </c>
      <c r="C11" s="233" t="s">
        <v>60</v>
      </c>
      <c r="D11" s="234" t="s">
        <v>59</v>
      </c>
      <c r="E11" s="235">
        <v>1</v>
      </c>
      <c r="F11" s="213"/>
      <c r="G11" s="236">
        <f>ROUND(E11*F11,2)</f>
        <v>0</v>
      </c>
      <c r="H11" s="215"/>
    </row>
    <row r="12" spans="1:8" s="216" customFormat="1" ht="26.25" thickBot="1">
      <c r="A12" s="223"/>
      <c r="B12" s="232">
        <f>B11+1</f>
        <v>2</v>
      </c>
      <c r="C12" s="233" t="s">
        <v>61</v>
      </c>
      <c r="D12" s="234" t="s">
        <v>56</v>
      </c>
      <c r="E12" s="235">
        <v>1</v>
      </c>
      <c r="F12" s="213"/>
      <c r="G12" s="236">
        <f t="shared" ref="G12:G13" si="0">ROUND(E12*F12,2)</f>
        <v>0</v>
      </c>
      <c r="H12" s="215"/>
    </row>
    <row r="13" spans="1:8" s="216" customFormat="1" ht="26.25" thickBot="1">
      <c r="A13" s="223"/>
      <c r="B13" s="232">
        <f>B12+1</f>
        <v>3</v>
      </c>
      <c r="C13" s="233" t="s">
        <v>62</v>
      </c>
      <c r="D13" s="234" t="s">
        <v>56</v>
      </c>
      <c r="E13" s="235">
        <v>1</v>
      </c>
      <c r="F13" s="213"/>
      <c r="G13" s="236">
        <f t="shared" si="0"/>
        <v>0</v>
      </c>
      <c r="H13" s="215"/>
    </row>
    <row r="14" spans="1:8" s="208" customFormat="1" ht="12.75" customHeight="1">
      <c r="A14" s="217"/>
      <c r="B14" s="237"/>
      <c r="C14" s="238"/>
      <c r="D14" s="239"/>
      <c r="E14" s="240"/>
      <c r="F14" s="241"/>
      <c r="G14" s="242"/>
      <c r="H14" s="209"/>
    </row>
    <row r="15" spans="1:8" s="208" customFormat="1" ht="12.75" customHeight="1">
      <c r="A15" s="217"/>
      <c r="B15" s="238"/>
      <c r="C15" s="217"/>
      <c r="D15" s="243"/>
      <c r="E15" s="239"/>
      <c r="F15" s="244" t="s">
        <v>57</v>
      </c>
      <c r="G15" s="245">
        <f>SUM(G11:G14)</f>
        <v>0</v>
      </c>
      <c r="H15" s="209"/>
    </row>
    <row r="16" spans="1:8" s="208" customFormat="1" ht="12.75">
      <c r="A16" s="217"/>
      <c r="B16" s="243"/>
      <c r="C16" s="246"/>
      <c r="D16" s="247"/>
      <c r="E16" s="243"/>
      <c r="F16" s="217"/>
      <c r="G16" s="217"/>
      <c r="H16" s="209"/>
    </row>
    <row r="17" spans="1:13" s="208" customFormat="1" ht="12.75">
      <c r="A17" s="217"/>
      <c r="B17" s="243"/>
      <c r="C17" s="248"/>
      <c r="D17" s="243"/>
      <c r="E17" s="243"/>
      <c r="F17" s="243"/>
      <c r="G17" s="243"/>
      <c r="H17" s="209"/>
    </row>
    <row r="18" spans="1:13" s="211" customFormat="1" ht="12.75">
      <c r="A18" s="249"/>
      <c r="B18" s="217"/>
      <c r="C18" s="250"/>
      <c r="D18" s="251"/>
      <c r="E18" s="252"/>
      <c r="F18" s="251"/>
      <c r="G18" s="217"/>
      <c r="H18" s="210"/>
    </row>
    <row r="19" spans="1:13" s="212" customFormat="1" ht="12.75">
      <c r="A19" s="252"/>
      <c r="B19" s="217"/>
      <c r="C19" s="253"/>
      <c r="D19" s="252"/>
      <c r="E19" s="252"/>
      <c r="F19" s="251"/>
      <c r="G19" s="217"/>
      <c r="H19" s="210"/>
      <c r="I19" s="211"/>
      <c r="J19" s="211"/>
      <c r="K19" s="211"/>
      <c r="L19" s="211"/>
      <c r="M19" s="211"/>
    </row>
  </sheetData>
  <sheetProtection algorithmName="SHA-512" hashValue="1UFV+7BTtZwD5IK6rTKJ0CtEgRQQHLxDxy7hg6CKF/SWCf/XQ3JVsw23ZP0TvF8h55t5N0t54wwLnPUvi/9GBQ==" saltValue="bxUyCiwMPUDQRJxIkjnqAQ==" spinCount="100000" sheet="1" objects="1" scenarios="1" formatColumns="0" formatRows="0"/>
  <mergeCells count="2">
    <mergeCell ref="B3:G3"/>
    <mergeCell ref="C6:G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ilha7">
    <tabColor rgb="FFFFFF00"/>
  </sheetPr>
  <dimension ref="A2:AMH24"/>
  <sheetViews>
    <sheetView showGridLines="0" showZeros="0" zoomScaleNormal="100" workbookViewId="0"/>
  </sheetViews>
  <sheetFormatPr defaultColWidth="9.140625" defaultRowHeight="15.75"/>
  <cols>
    <col min="1" max="1" width="3.7109375" style="108" customWidth="1"/>
    <col min="2" max="2" width="8.85546875" style="118" customWidth="1"/>
    <col min="3" max="3" width="35.85546875" style="114" customWidth="1"/>
    <col min="4" max="4" width="8.7109375" style="116" customWidth="1"/>
    <col min="5" max="5" width="20.85546875" style="115" customWidth="1"/>
    <col min="6" max="6" width="15.7109375" style="116" customWidth="1"/>
    <col min="7" max="7" width="8.85546875" style="116" customWidth="1"/>
    <col min="8" max="9" width="20.7109375" style="116" customWidth="1"/>
    <col min="10" max="10" width="11.5703125" style="1" customWidth="1"/>
    <col min="11" max="11" width="18.28515625" style="1" customWidth="1"/>
    <col min="12" max="1022" width="9.140625" style="1"/>
    <col min="1023" max="16384" width="9.140625" style="101"/>
  </cols>
  <sheetData>
    <row r="2" spans="1:46" ht="18" customHeight="1">
      <c r="A2" s="106"/>
      <c r="B2" s="339" t="s">
        <v>0</v>
      </c>
      <c r="C2" s="340" t="s">
        <v>1</v>
      </c>
      <c r="D2" s="341"/>
      <c r="E2" s="341"/>
      <c r="F2" s="341"/>
      <c r="G2" s="341"/>
      <c r="H2" s="341"/>
      <c r="I2" s="342"/>
      <c r="K2" s="9"/>
    </row>
    <row r="3" spans="1:46" ht="18" customHeight="1">
      <c r="A3" s="106"/>
      <c r="B3" s="339"/>
      <c r="C3" s="343" t="s">
        <v>48</v>
      </c>
      <c r="D3" s="344"/>
      <c r="E3" s="344"/>
      <c r="F3" s="344"/>
      <c r="G3" s="344"/>
      <c r="H3" s="344"/>
      <c r="I3" s="345"/>
      <c r="K3" s="102"/>
      <c r="L3" s="103"/>
      <c r="M3" s="103"/>
      <c r="N3" s="103"/>
      <c r="AI3" s="103"/>
      <c r="AJ3" s="103"/>
      <c r="AK3" s="103"/>
      <c r="AL3" s="103"/>
      <c r="AM3" s="103"/>
      <c r="AN3" s="103"/>
      <c r="AO3" s="103"/>
      <c r="AP3" s="103"/>
      <c r="AQ3" s="103"/>
      <c r="AR3" s="103"/>
      <c r="AS3" s="103"/>
      <c r="AT3" s="104"/>
    </row>
    <row r="4" spans="1:46" ht="18" customHeight="1">
      <c r="A4" s="106"/>
      <c r="B4" s="337" t="s">
        <v>2</v>
      </c>
      <c r="C4" s="343" t="s">
        <v>49</v>
      </c>
      <c r="D4" s="344"/>
      <c r="E4" s="344"/>
      <c r="F4" s="344"/>
      <c r="G4" s="344"/>
      <c r="H4" s="344"/>
      <c r="I4" s="345"/>
      <c r="K4" s="9"/>
    </row>
    <row r="5" spans="1:46" ht="30" customHeight="1">
      <c r="A5" s="106"/>
      <c r="B5" s="337"/>
      <c r="C5" s="334" t="s">
        <v>75</v>
      </c>
      <c r="D5" s="335"/>
      <c r="E5" s="335"/>
      <c r="F5" s="335"/>
      <c r="G5" s="335"/>
      <c r="H5" s="335"/>
      <c r="I5" s="336"/>
      <c r="K5" s="105"/>
    </row>
    <row r="6" spans="1:46" ht="35.25" customHeight="1">
      <c r="A6" s="106"/>
      <c r="B6" s="337"/>
      <c r="C6" s="362" t="s">
        <v>47</v>
      </c>
      <c r="D6" s="362"/>
      <c r="E6" s="362"/>
      <c r="F6" s="353" t="s">
        <v>5</v>
      </c>
      <c r="G6" s="353"/>
      <c r="H6" s="353"/>
      <c r="I6" s="295">
        <v>0.24179999999999999</v>
      </c>
      <c r="K6" s="9"/>
    </row>
    <row r="7" spans="1:46" ht="18" customHeight="1">
      <c r="A7" s="106"/>
      <c r="B7" s="338"/>
      <c r="C7" s="355" t="s">
        <v>69</v>
      </c>
      <c r="D7" s="355"/>
      <c r="E7" s="355"/>
      <c r="F7" s="357" t="s">
        <v>6</v>
      </c>
      <c r="G7" s="357"/>
      <c r="H7" s="357"/>
      <c r="I7" s="296">
        <v>0.14019999999999999</v>
      </c>
      <c r="K7" s="9"/>
    </row>
    <row r="8" spans="1:46" ht="54" customHeight="1">
      <c r="A8" s="106"/>
      <c r="B8" s="107" t="s">
        <v>7</v>
      </c>
      <c r="C8" s="127" t="s">
        <v>8</v>
      </c>
      <c r="D8" s="127" t="s">
        <v>13</v>
      </c>
      <c r="E8" s="128" t="s">
        <v>14</v>
      </c>
      <c r="F8" s="127" t="s">
        <v>44</v>
      </c>
      <c r="G8" s="127" t="s">
        <v>15</v>
      </c>
      <c r="H8" s="127" t="s">
        <v>45</v>
      </c>
      <c r="I8" s="127" t="s">
        <v>46</v>
      </c>
      <c r="K8" s="9"/>
    </row>
    <row r="9" spans="1:46" s="1" customFormat="1">
      <c r="A9" s="108"/>
      <c r="B9" s="254"/>
      <c r="C9" s="255"/>
      <c r="D9" s="256"/>
      <c r="E9" s="257"/>
      <c r="F9" s="256"/>
      <c r="G9" s="256"/>
      <c r="H9" s="256"/>
      <c r="I9" s="258"/>
      <c r="J9" s="10"/>
      <c r="K9" s="10"/>
    </row>
    <row r="10" spans="1:46" s="49" customFormat="1" ht="47.25">
      <c r="A10" s="259"/>
      <c r="B10" s="100">
        <f>B14</f>
        <v>1</v>
      </c>
      <c r="C10" s="87" t="str">
        <f>UPPER(C14)</f>
        <v>FORNECIMENTO DOS MATERIAIS DE ILUMINAÇÃO EXTERNA</v>
      </c>
      <c r="D10" s="134"/>
      <c r="E10" s="135"/>
      <c r="F10" s="134"/>
      <c r="G10" s="134"/>
      <c r="H10" s="134"/>
      <c r="I10" s="94">
        <f>I19</f>
        <v>0</v>
      </c>
      <c r="J10" s="89"/>
      <c r="K10" s="89"/>
    </row>
    <row r="11" spans="1:46" s="1" customFormat="1">
      <c r="A11" s="108"/>
      <c r="B11" s="100"/>
      <c r="C11" s="87"/>
      <c r="D11" s="134"/>
      <c r="E11" s="135"/>
      <c r="F11" s="134"/>
      <c r="G11" s="134"/>
      <c r="H11" s="134"/>
      <c r="I11" s="94"/>
    </row>
    <row r="12" spans="1:46" s="1" customFormat="1">
      <c r="A12" s="108"/>
      <c r="B12" s="136"/>
      <c r="C12" s="137" t="s">
        <v>9</v>
      </c>
      <c r="D12" s="137"/>
      <c r="E12" s="138"/>
      <c r="F12" s="137"/>
      <c r="G12" s="137"/>
      <c r="H12" s="137"/>
      <c r="I12" s="95">
        <f>SUM(I9:I11)</f>
        <v>0</v>
      </c>
      <c r="J12" s="4"/>
      <c r="K12" s="124"/>
    </row>
    <row r="13" spans="1:46" s="1" customFormat="1">
      <c r="A13" s="108"/>
      <c r="B13" s="260"/>
      <c r="C13" s="261"/>
      <c r="D13" s="262"/>
      <c r="E13" s="207"/>
      <c r="F13" s="207"/>
      <c r="G13" s="207"/>
      <c r="H13" s="207"/>
      <c r="I13" s="86"/>
      <c r="K13" s="176"/>
    </row>
    <row r="14" spans="1:46" s="1" customFormat="1" ht="32.25" thickBot="1">
      <c r="A14" s="108"/>
      <c r="B14" s="142">
        <v>1</v>
      </c>
      <c r="C14" s="143" t="s">
        <v>70</v>
      </c>
      <c r="D14" s="263"/>
      <c r="E14" s="170"/>
      <c r="F14" s="192"/>
      <c r="G14" s="152"/>
      <c r="H14" s="264"/>
      <c r="I14" s="265"/>
    </row>
    <row r="15" spans="1:46" s="9" customFormat="1" ht="126.75" thickBot="1">
      <c r="A15" s="116"/>
      <c r="B15" s="149" t="s">
        <v>16</v>
      </c>
      <c r="C15" s="150" t="s">
        <v>63</v>
      </c>
      <c r="D15" s="151" t="s">
        <v>55</v>
      </c>
      <c r="E15" s="152">
        <v>20</v>
      </c>
      <c r="F15" s="175"/>
      <c r="G15" s="99">
        <f>$I$7</f>
        <v>0.14019999999999999</v>
      </c>
      <c r="H15" s="266">
        <f>ROUND(F15*(G15+1),2)</f>
        <v>0</v>
      </c>
      <c r="I15" s="153">
        <f>ROUND(E15*H15,2)</f>
        <v>0</v>
      </c>
      <c r="K15" s="8"/>
    </row>
    <row r="16" spans="1:46" s="9" customFormat="1" ht="16.5" thickBot="1">
      <c r="A16" s="116"/>
      <c r="B16" s="149"/>
      <c r="C16" s="150"/>
      <c r="D16" s="151"/>
      <c r="E16" s="152"/>
      <c r="F16" s="273"/>
      <c r="G16" s="152"/>
      <c r="H16" s="145">
        <f>ROUND(F16*(G16+1),2)</f>
        <v>0</v>
      </c>
      <c r="I16" s="163"/>
      <c r="K16" s="8"/>
    </row>
    <row r="17" spans="1:11" s="9" customFormat="1" ht="339" customHeight="1" thickBot="1">
      <c r="A17" s="116"/>
      <c r="B17" s="149" t="s">
        <v>17</v>
      </c>
      <c r="C17" s="150" t="s">
        <v>68</v>
      </c>
      <c r="D17" s="151" t="s">
        <v>55</v>
      </c>
      <c r="E17" s="152">
        <v>40</v>
      </c>
      <c r="F17" s="175"/>
      <c r="G17" s="99">
        <f>$I$7</f>
        <v>0.14019999999999999</v>
      </c>
      <c r="H17" s="266">
        <f>ROUND(F17*(G17+1),2)</f>
        <v>0</v>
      </c>
      <c r="I17" s="153">
        <f>ROUND(E17*H17,2)</f>
        <v>0</v>
      </c>
      <c r="K17" s="8"/>
    </row>
    <row r="18" spans="1:11" s="1" customFormat="1">
      <c r="A18" s="108"/>
      <c r="B18" s="267"/>
      <c r="C18" s="182"/>
      <c r="D18" s="263"/>
      <c r="E18" s="170"/>
      <c r="F18" s="192"/>
      <c r="G18" s="99"/>
      <c r="H18" s="145">
        <f t="shared" ref="H18:H19" si="0">ROUND(F18*(G18+1),2)</f>
        <v>0</v>
      </c>
      <c r="I18" s="163"/>
    </row>
    <row r="19" spans="1:11" s="1" customFormat="1">
      <c r="A19" s="108"/>
      <c r="B19" s="267"/>
      <c r="C19" s="137" t="s">
        <v>18</v>
      </c>
      <c r="D19" s="168"/>
      <c r="E19" s="198"/>
      <c r="F19" s="268"/>
      <c r="G19" s="99"/>
      <c r="H19" s="145">
        <f t="shared" si="0"/>
        <v>0</v>
      </c>
      <c r="I19" s="164">
        <f>SUM(I15:I18)</f>
        <v>0</v>
      </c>
    </row>
    <row r="20" spans="1:11" s="6" customFormat="1">
      <c r="A20" s="133"/>
      <c r="B20" s="149"/>
      <c r="C20" s="160"/>
      <c r="D20" s="160"/>
      <c r="E20" s="161"/>
      <c r="F20" s="161"/>
      <c r="G20" s="99"/>
      <c r="H20" s="145"/>
      <c r="I20" s="164"/>
      <c r="J20" s="7"/>
      <c r="K20" s="8"/>
    </row>
    <row r="21" spans="1:11" s="6" customFormat="1">
      <c r="A21" s="133"/>
      <c r="B21" s="149"/>
      <c r="C21" s="160"/>
      <c r="D21" s="160"/>
      <c r="E21" s="161"/>
      <c r="F21" s="161"/>
      <c r="G21" s="99"/>
      <c r="H21" s="145"/>
      <c r="I21" s="164"/>
      <c r="J21" s="7"/>
      <c r="K21" s="8"/>
    </row>
    <row r="22" spans="1:11">
      <c r="B22" s="267"/>
      <c r="C22" s="168" t="s">
        <v>9</v>
      </c>
      <c r="D22" s="169"/>
      <c r="E22" s="170"/>
      <c r="F22" s="170"/>
      <c r="G22" s="269"/>
      <c r="H22" s="170"/>
      <c r="I22" s="171">
        <f>SUM(I14:I21)/2</f>
        <v>0</v>
      </c>
      <c r="J22" s="12"/>
    </row>
    <row r="23" spans="1:11">
      <c r="B23" s="260"/>
      <c r="C23" s="203"/>
      <c r="D23" s="206"/>
      <c r="E23" s="207"/>
      <c r="F23" s="270"/>
      <c r="G23" s="271"/>
      <c r="H23" s="270"/>
      <c r="I23" s="272"/>
    </row>
    <row r="24" spans="1:11">
      <c r="B24" s="113"/>
      <c r="F24" s="117"/>
      <c r="G24" s="117"/>
      <c r="H24" s="117"/>
    </row>
  </sheetData>
  <sheetProtection algorithmName="SHA-512" hashValue="Fg0UrjjGrMZaJhZj5uj/5UnZwGGH7gsRDs3WN1nK3Lq3XTfQyAV6zvnkPub6GLHdTZtjUIsPYxraXhhTgKkEtg==" saltValue="4+fWxdExxjcjKPjQdZPwYA==" spinCount="100000" sheet="1" objects="1" scenarios="1" formatColumns="0" formatRows="0"/>
  <mergeCells count="10">
    <mergeCell ref="B2:B3"/>
    <mergeCell ref="B4:B7"/>
    <mergeCell ref="C2:I2"/>
    <mergeCell ref="C3:I3"/>
    <mergeCell ref="C4:I4"/>
    <mergeCell ref="C5:I5"/>
    <mergeCell ref="C6:E6"/>
    <mergeCell ref="F6:H6"/>
    <mergeCell ref="C7:E7"/>
    <mergeCell ref="F7:H7"/>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oddFooter>
  </headerFooter>
  <rowBreaks count="1" manualBreakCount="1">
    <brk id="13"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ilha8">
    <tabColor rgb="FFD7E4BD"/>
  </sheetPr>
  <dimension ref="A2:AMJ37"/>
  <sheetViews>
    <sheetView showZeros="0" zoomScale="60" zoomScaleNormal="60" workbookViewId="0">
      <selection activeCell="B2" sqref="B2:O3"/>
    </sheetView>
  </sheetViews>
  <sheetFormatPr defaultColWidth="9.140625" defaultRowHeight="15"/>
  <cols>
    <col min="1" max="1" width="4.140625" style="13" customWidth="1"/>
    <col min="2" max="2" width="5.28515625" style="14" customWidth="1"/>
    <col min="3" max="3" width="51" style="13" customWidth="1"/>
    <col min="4" max="4" width="16.5703125" style="13" customWidth="1"/>
    <col min="5" max="5" width="9.7109375" style="13" customWidth="1"/>
    <col min="6" max="13" width="3.42578125" style="13" customWidth="1"/>
    <col min="14" max="14" width="15.42578125" style="13" customWidth="1"/>
    <col min="15" max="15" width="8" style="13" customWidth="1"/>
    <col min="16" max="16" width="11.140625" style="13" customWidth="1"/>
    <col min="17" max="17" width="12.28515625" style="13" customWidth="1"/>
    <col min="18" max="18" width="9.85546875" style="13" customWidth="1"/>
    <col min="19" max="1024" width="9.140625" style="13"/>
  </cols>
  <sheetData>
    <row r="2" spans="2:24" ht="12" customHeight="1">
      <c r="B2" s="378" t="s">
        <v>19</v>
      </c>
      <c r="C2" s="378"/>
      <c r="D2" s="378"/>
      <c r="E2" s="378"/>
      <c r="F2" s="378"/>
      <c r="G2" s="378"/>
      <c r="H2" s="378"/>
      <c r="I2" s="378"/>
      <c r="J2" s="378"/>
      <c r="K2" s="378"/>
      <c r="L2" s="378"/>
      <c r="M2" s="378"/>
      <c r="N2" s="378"/>
      <c r="O2" s="378"/>
    </row>
    <row r="3" spans="2:24" ht="12" customHeight="1">
      <c r="B3" s="378"/>
      <c r="C3" s="378"/>
      <c r="D3" s="378"/>
      <c r="E3" s="378"/>
      <c r="F3" s="378"/>
      <c r="G3" s="378"/>
      <c r="H3" s="378"/>
      <c r="I3" s="378"/>
      <c r="J3" s="378"/>
      <c r="K3" s="378"/>
      <c r="L3" s="378"/>
      <c r="M3" s="378"/>
      <c r="N3" s="378"/>
      <c r="O3" s="378"/>
    </row>
    <row r="4" spans="2:24" ht="12" customHeight="1">
      <c r="B4" s="378" t="s">
        <v>3</v>
      </c>
      <c r="C4" s="378"/>
      <c r="D4" s="378"/>
      <c r="E4" s="378"/>
      <c r="F4" s="378"/>
      <c r="G4" s="378"/>
      <c r="H4" s="378"/>
      <c r="I4" s="378"/>
      <c r="J4" s="378"/>
      <c r="K4" s="378"/>
      <c r="L4" s="378"/>
      <c r="M4" s="378"/>
      <c r="N4" s="378"/>
      <c r="O4" s="378"/>
    </row>
    <row r="5" spans="2:24" ht="12" customHeight="1">
      <c r="B5" s="378"/>
      <c r="C5" s="378"/>
      <c r="D5" s="378"/>
      <c r="E5" s="378"/>
      <c r="F5" s="378"/>
      <c r="G5" s="378"/>
      <c r="H5" s="378"/>
      <c r="I5" s="378"/>
      <c r="J5" s="378"/>
      <c r="K5" s="378"/>
      <c r="L5" s="378"/>
      <c r="M5" s="378"/>
      <c r="N5" s="378"/>
      <c r="O5" s="378"/>
      <c r="T5" s="15"/>
      <c r="U5" s="15"/>
      <c r="V5" s="15"/>
      <c r="W5" s="15"/>
      <c r="X5" s="15"/>
    </row>
    <row r="6" spans="2:24" ht="12" customHeight="1">
      <c r="B6" s="379" t="s">
        <v>20</v>
      </c>
      <c r="C6" s="379"/>
      <c r="D6" s="379"/>
      <c r="E6" s="379"/>
      <c r="F6" s="379"/>
      <c r="G6" s="379"/>
      <c r="H6" s="379"/>
      <c r="I6" s="379"/>
      <c r="J6" s="379"/>
      <c r="K6" s="379"/>
      <c r="L6" s="379"/>
      <c r="M6" s="379"/>
      <c r="N6" s="379"/>
      <c r="O6" s="379"/>
    </row>
    <row r="7" spans="2:24" ht="12" customHeight="1">
      <c r="B7" s="379"/>
      <c r="C7" s="379"/>
      <c r="D7" s="379"/>
      <c r="E7" s="379"/>
      <c r="F7" s="379"/>
      <c r="G7" s="379"/>
      <c r="H7" s="379"/>
      <c r="I7" s="379"/>
      <c r="J7" s="379"/>
      <c r="K7" s="379"/>
      <c r="L7" s="379"/>
      <c r="M7" s="379"/>
      <c r="N7" s="379"/>
      <c r="O7" s="379"/>
    </row>
    <row r="8" spans="2:24" ht="12" customHeight="1">
      <c r="B8" s="380" t="s">
        <v>21</v>
      </c>
      <c r="C8" s="380" t="s">
        <v>22</v>
      </c>
      <c r="D8" s="380" t="s">
        <v>23</v>
      </c>
      <c r="E8" s="380" t="s">
        <v>24</v>
      </c>
      <c r="F8" s="365" t="s">
        <v>24</v>
      </c>
      <c r="G8" s="365"/>
      <c r="H8" s="365"/>
      <c r="I8" s="365"/>
      <c r="J8" s="365" t="s">
        <v>24</v>
      </c>
      <c r="K8" s="365"/>
      <c r="L8" s="365"/>
      <c r="M8" s="365"/>
      <c r="N8" s="380" t="s">
        <v>25</v>
      </c>
      <c r="O8" s="380" t="s">
        <v>26</v>
      </c>
    </row>
    <row r="9" spans="2:24" ht="15" customHeight="1">
      <c r="B9" s="380"/>
      <c r="C9" s="380"/>
      <c r="D9" s="380"/>
      <c r="E9" s="380"/>
      <c r="F9" s="365"/>
      <c r="G9" s="365"/>
      <c r="H9" s="365"/>
      <c r="I9" s="365"/>
      <c r="J9" s="365"/>
      <c r="K9" s="365"/>
      <c r="L9" s="365"/>
      <c r="M9" s="365"/>
      <c r="N9" s="380"/>
      <c r="O9" s="380"/>
    </row>
    <row r="10" spans="2:24" ht="15.75" customHeight="1">
      <c r="B10" s="380"/>
      <c r="C10" s="380"/>
      <c r="D10" s="380"/>
      <c r="E10" s="380"/>
      <c r="F10" s="363" t="s">
        <v>27</v>
      </c>
      <c r="G10" s="363"/>
      <c r="H10" s="363"/>
      <c r="I10" s="363"/>
      <c r="J10" s="363" t="s">
        <v>28</v>
      </c>
      <c r="K10" s="363"/>
      <c r="L10" s="363"/>
      <c r="M10" s="363"/>
      <c r="N10" s="380"/>
      <c r="O10" s="380"/>
    </row>
    <row r="11" spans="2:24" ht="13.5" customHeight="1">
      <c r="B11" s="375"/>
      <c r="C11" s="375" t="s">
        <v>29</v>
      </c>
      <c r="D11" s="376">
        <f>Resumo!H19</f>
        <v>0</v>
      </c>
      <c r="E11" s="377">
        <v>8</v>
      </c>
      <c r="F11" s="371">
        <f>F12*D11/100%</f>
        <v>0</v>
      </c>
      <c r="G11" s="371"/>
      <c r="H11" s="371"/>
      <c r="I11" s="371"/>
      <c r="J11" s="371">
        <f>J12*D11/100%</f>
        <v>0</v>
      </c>
      <c r="K11" s="371"/>
      <c r="L11" s="371"/>
      <c r="M11" s="371"/>
      <c r="N11" s="372">
        <f>D11</f>
        <v>0</v>
      </c>
      <c r="O11" s="373">
        <v>1</v>
      </c>
    </row>
    <row r="12" spans="2:24" ht="13.5" customHeight="1">
      <c r="B12" s="375"/>
      <c r="C12" s="375"/>
      <c r="D12" s="376"/>
      <c r="E12" s="377"/>
      <c r="F12" s="374">
        <v>0.51184269581617603</v>
      </c>
      <c r="G12" s="374"/>
      <c r="H12" s="374"/>
      <c r="I12" s="374"/>
      <c r="J12" s="374">
        <v>0.48815730418382502</v>
      </c>
      <c r="K12" s="374"/>
      <c r="L12" s="374"/>
      <c r="M12" s="374"/>
      <c r="N12" s="372"/>
      <c r="O12" s="373"/>
      <c r="P12" s="16">
        <v>0</v>
      </c>
    </row>
    <row r="13" spans="2:24" ht="13.5" customHeight="1">
      <c r="B13" s="375"/>
      <c r="C13" s="375"/>
      <c r="D13" s="376"/>
      <c r="E13" s="377"/>
      <c r="F13" s="374">
        <v>0.51184269581617603</v>
      </c>
      <c r="G13" s="374"/>
      <c r="H13" s="374"/>
      <c r="I13" s="374"/>
      <c r="J13" s="374">
        <v>0.48815730418382502</v>
      </c>
      <c r="K13" s="374"/>
      <c r="L13" s="374"/>
      <c r="M13" s="374"/>
      <c r="N13" s="372"/>
      <c r="O13" s="373"/>
    </row>
    <row r="14" spans="2:24" ht="24.95" customHeight="1">
      <c r="B14" s="17">
        <v>1</v>
      </c>
      <c r="C14" s="18" t="s">
        <v>30</v>
      </c>
      <c r="D14" s="19" t="e">
        <f>#REF!</f>
        <v>#REF!</v>
      </c>
      <c r="E14" s="20">
        <v>8</v>
      </c>
      <c r="F14" s="21">
        <v>2264.9775</v>
      </c>
      <c r="G14" s="22">
        <v>2264.9775</v>
      </c>
      <c r="H14" s="22">
        <v>2264.9775</v>
      </c>
      <c r="I14" s="23">
        <v>2264.9775</v>
      </c>
      <c r="J14" s="21">
        <v>2264.9775</v>
      </c>
      <c r="K14" s="22">
        <v>2264.9775</v>
      </c>
      <c r="L14" s="22">
        <v>2264.9775</v>
      </c>
      <c r="M14" s="23">
        <v>2264.9775</v>
      </c>
      <c r="N14" s="19" t="e">
        <f t="shared" ref="N14:N22" si="0">D14</f>
        <v>#REF!</v>
      </c>
      <c r="O14" s="24" t="e">
        <f t="shared" ref="O14:O22" si="1">N14*$O$11/$N$11</f>
        <v>#REF!</v>
      </c>
    </row>
    <row r="15" spans="2:24" ht="24.95" customHeight="1">
      <c r="B15" s="17">
        <v>2</v>
      </c>
      <c r="C15" s="18" t="s">
        <v>31</v>
      </c>
      <c r="D15" s="19">
        <f>'OS-Iluminação'!K21</f>
        <v>0</v>
      </c>
      <c r="E15" s="20">
        <v>4</v>
      </c>
      <c r="F15" s="21"/>
      <c r="G15" s="22"/>
      <c r="H15" s="22">
        <v>8361.9424999999992</v>
      </c>
      <c r="I15" s="23">
        <v>8361.9424999999992</v>
      </c>
      <c r="J15" s="21">
        <v>8361.9424999999992</v>
      </c>
      <c r="K15" s="22">
        <v>8361.9424999999992</v>
      </c>
      <c r="L15" s="22"/>
      <c r="M15" s="23"/>
      <c r="N15" s="19">
        <f t="shared" si="0"/>
        <v>0</v>
      </c>
      <c r="O15" s="24" t="e">
        <f t="shared" si="1"/>
        <v>#DIV/0!</v>
      </c>
    </row>
    <row r="16" spans="2:24" ht="24.95" customHeight="1">
      <c r="B16" s="17">
        <v>3</v>
      </c>
      <c r="C16" s="18" t="s">
        <v>32</v>
      </c>
      <c r="D16" s="19" t="e">
        <f>#REF!</f>
        <v>#REF!</v>
      </c>
      <c r="E16" s="20">
        <v>4</v>
      </c>
      <c r="F16" s="21"/>
      <c r="G16" s="22"/>
      <c r="H16" s="22">
        <v>30110.487499999999</v>
      </c>
      <c r="I16" s="23">
        <v>30110.487499999999</v>
      </c>
      <c r="J16" s="21">
        <v>30110.487499999999</v>
      </c>
      <c r="K16" s="22">
        <v>30110.487499999999</v>
      </c>
      <c r="L16" s="22"/>
      <c r="M16" s="23"/>
      <c r="N16" s="19" t="e">
        <f t="shared" si="0"/>
        <v>#REF!</v>
      </c>
      <c r="O16" s="24" t="e">
        <f t="shared" si="1"/>
        <v>#REF!</v>
      </c>
    </row>
    <row r="17" spans="2:18" ht="24.95" customHeight="1">
      <c r="B17" s="17">
        <v>4</v>
      </c>
      <c r="C17" s="18" t="s">
        <v>33</v>
      </c>
      <c r="D17" s="19" t="e">
        <f>#REF!</f>
        <v>#REF!</v>
      </c>
      <c r="E17" s="20">
        <v>6</v>
      </c>
      <c r="F17" s="21"/>
      <c r="G17" s="22">
        <v>16188.5933333333</v>
      </c>
      <c r="H17" s="22">
        <v>16188.5933333333</v>
      </c>
      <c r="I17" s="23">
        <v>16188.5933333333</v>
      </c>
      <c r="J17" s="21">
        <v>16188.5933333333</v>
      </c>
      <c r="K17" s="22">
        <v>16188.5933333333</v>
      </c>
      <c r="L17" s="22">
        <v>16188.5933333333</v>
      </c>
      <c r="M17" s="23"/>
      <c r="N17" s="19" t="e">
        <f t="shared" si="0"/>
        <v>#REF!</v>
      </c>
      <c r="O17" s="24" t="e">
        <f t="shared" si="1"/>
        <v>#REF!</v>
      </c>
    </row>
    <row r="18" spans="2:18" ht="24.95" customHeight="1">
      <c r="B18" s="17">
        <v>5</v>
      </c>
      <c r="C18" s="18" t="s">
        <v>34</v>
      </c>
      <c r="D18" s="19" t="e">
        <f>#REF!</f>
        <v>#REF!</v>
      </c>
      <c r="E18" s="20">
        <v>6</v>
      </c>
      <c r="F18" s="21"/>
      <c r="G18" s="22">
        <v>70089.039999999994</v>
      </c>
      <c r="H18" s="22">
        <v>70089.039999999994</v>
      </c>
      <c r="I18" s="23">
        <v>70089.039999999994</v>
      </c>
      <c r="J18" s="21">
        <v>70089.039999999994</v>
      </c>
      <c r="K18" s="22">
        <v>70089.039999999994</v>
      </c>
      <c r="L18" s="22">
        <v>70089.039999999994</v>
      </c>
      <c r="M18" s="23"/>
      <c r="N18" s="19" t="e">
        <f t="shared" si="0"/>
        <v>#REF!</v>
      </c>
      <c r="O18" s="24" t="e">
        <f t="shared" si="1"/>
        <v>#REF!</v>
      </c>
    </row>
    <row r="19" spans="2:18" ht="24.95" customHeight="1">
      <c r="B19" s="17">
        <v>6</v>
      </c>
      <c r="C19" s="18" t="s">
        <v>35</v>
      </c>
      <c r="D19" s="19" t="e">
        <f>#REF!</f>
        <v>#REF!</v>
      </c>
      <c r="E19" s="20">
        <v>4</v>
      </c>
      <c r="F19" s="21"/>
      <c r="G19" s="22"/>
      <c r="H19" s="22"/>
      <c r="I19" s="23"/>
      <c r="J19" s="21">
        <v>2215.2674999999999</v>
      </c>
      <c r="K19" s="22">
        <v>2215.2674999999999</v>
      </c>
      <c r="L19" s="22">
        <v>2215.2674999999999</v>
      </c>
      <c r="M19" s="23">
        <v>2215.2674999999999</v>
      </c>
      <c r="N19" s="19" t="e">
        <f t="shared" si="0"/>
        <v>#REF!</v>
      </c>
      <c r="O19" s="24" t="e">
        <f t="shared" si="1"/>
        <v>#REF!</v>
      </c>
    </row>
    <row r="20" spans="2:18" ht="24.95" customHeight="1">
      <c r="B20" s="17">
        <v>7</v>
      </c>
      <c r="C20" s="18" t="s">
        <v>36</v>
      </c>
      <c r="D20" s="19" t="e">
        <f>#REF!</f>
        <v>#REF!</v>
      </c>
      <c r="E20" s="20">
        <v>4</v>
      </c>
      <c r="F20" s="21">
        <v>2513.1799999999998</v>
      </c>
      <c r="G20" s="22">
        <v>2513.1799999999998</v>
      </c>
      <c r="H20" s="22">
        <v>2513.1799999999998</v>
      </c>
      <c r="I20" s="23">
        <v>2513.1799999999998</v>
      </c>
      <c r="J20" s="21"/>
      <c r="K20" s="22"/>
      <c r="L20" s="22"/>
      <c r="M20" s="23"/>
      <c r="N20" s="19" t="e">
        <f t="shared" si="0"/>
        <v>#REF!</v>
      </c>
      <c r="O20" s="24" t="e">
        <f t="shared" si="1"/>
        <v>#REF!</v>
      </c>
    </row>
    <row r="21" spans="2:18" ht="24.95" customHeight="1">
      <c r="B21" s="17">
        <v>8</v>
      </c>
      <c r="C21" s="18" t="s">
        <v>37</v>
      </c>
      <c r="D21" s="19" t="e">
        <f>#REF!</f>
        <v>#REF!</v>
      </c>
      <c r="E21" s="20">
        <v>4</v>
      </c>
      <c r="F21" s="21"/>
      <c r="G21" s="22"/>
      <c r="H21" s="22"/>
      <c r="I21" s="23"/>
      <c r="J21" s="21">
        <v>7405.0275000000001</v>
      </c>
      <c r="K21" s="22">
        <v>7405.0275000000001</v>
      </c>
      <c r="L21" s="22">
        <v>7405.0275000000001</v>
      </c>
      <c r="M21" s="23">
        <v>7405.0275000000001</v>
      </c>
      <c r="N21" s="19" t="e">
        <f t="shared" si="0"/>
        <v>#REF!</v>
      </c>
      <c r="O21" s="24" t="e">
        <f t="shared" si="1"/>
        <v>#REF!</v>
      </c>
    </row>
    <row r="22" spans="2:18" ht="24.95" customHeight="1">
      <c r="B22" s="17">
        <v>9</v>
      </c>
      <c r="C22" s="18" t="s">
        <v>38</v>
      </c>
      <c r="D22" s="19" t="e">
        <f>#REF!</f>
        <v>#REF!</v>
      </c>
      <c r="E22" s="20">
        <v>4</v>
      </c>
      <c r="F22" s="21">
        <v>11756.772499999999</v>
      </c>
      <c r="G22" s="22">
        <v>11756.772499999999</v>
      </c>
      <c r="H22" s="22">
        <v>11756.772499999999</v>
      </c>
      <c r="I22" s="23">
        <v>11756.772499999999</v>
      </c>
      <c r="J22" s="21"/>
      <c r="K22" s="22"/>
      <c r="L22" s="22"/>
      <c r="M22" s="23"/>
      <c r="N22" s="19" t="e">
        <f t="shared" si="0"/>
        <v>#REF!</v>
      </c>
      <c r="O22" s="24" t="e">
        <f t="shared" si="1"/>
        <v>#REF!</v>
      </c>
    </row>
    <row r="23" spans="2:18" ht="18" customHeight="1">
      <c r="B23" s="363" t="s">
        <v>39</v>
      </c>
      <c r="C23" s="363"/>
      <c r="D23" s="25" t="e">
        <f>SUM(D14:D22)</f>
        <v>#REF!</v>
      </c>
      <c r="E23" s="26"/>
      <c r="F23" s="368"/>
      <c r="G23" s="368"/>
      <c r="H23" s="368"/>
      <c r="I23" s="368"/>
      <c r="J23" s="368"/>
      <c r="K23" s="368"/>
      <c r="L23" s="368"/>
      <c r="M23" s="368"/>
      <c r="N23" s="27" t="e">
        <f>SUM(N14:N22)</f>
        <v>#REF!</v>
      </c>
      <c r="O23" s="28" t="e">
        <f>SUM(O14:O22)</f>
        <v>#REF!</v>
      </c>
      <c r="P23" s="16">
        <v>0</v>
      </c>
      <c r="Q23" s="16">
        <v>0</v>
      </c>
      <c r="R23" s="16">
        <v>0</v>
      </c>
    </row>
    <row r="24" spans="2:18" s="15" customFormat="1" ht="15" customHeight="1">
      <c r="B24" s="369" t="s">
        <v>40</v>
      </c>
      <c r="C24" s="369"/>
      <c r="D24" s="29"/>
      <c r="E24" s="30"/>
      <c r="F24" s="370">
        <f>F11</f>
        <v>0</v>
      </c>
      <c r="G24" s="370"/>
      <c r="H24" s="370"/>
      <c r="I24" s="370"/>
      <c r="J24" s="370">
        <f>J11</f>
        <v>0</v>
      </c>
      <c r="K24" s="370"/>
      <c r="L24" s="370"/>
      <c r="M24" s="370"/>
      <c r="N24" s="31"/>
      <c r="O24" s="32"/>
    </row>
    <row r="25" spans="2:18" s="15" customFormat="1" ht="15" customHeight="1">
      <c r="B25" s="365" t="s">
        <v>41</v>
      </c>
      <c r="C25" s="365"/>
      <c r="D25" s="33"/>
      <c r="E25" s="33"/>
      <c r="F25" s="366">
        <v>0.51184269581617603</v>
      </c>
      <c r="G25" s="366"/>
      <c r="H25" s="366"/>
      <c r="I25" s="366"/>
      <c r="J25" s="366">
        <v>0.48815730418382502</v>
      </c>
      <c r="K25" s="366"/>
      <c r="L25" s="366"/>
      <c r="M25" s="366"/>
      <c r="N25" s="34"/>
      <c r="O25" s="34"/>
    </row>
    <row r="26" spans="2:18" s="15" customFormat="1" ht="15" customHeight="1">
      <c r="B26" s="365" t="s">
        <v>42</v>
      </c>
      <c r="C26" s="365"/>
      <c r="D26" s="35"/>
      <c r="E26" s="36"/>
      <c r="F26" s="367">
        <f>F24</f>
        <v>0</v>
      </c>
      <c r="G26" s="367"/>
      <c r="H26" s="367"/>
      <c r="I26" s="367"/>
      <c r="J26" s="367">
        <f>J24</f>
        <v>0</v>
      </c>
      <c r="K26" s="367"/>
      <c r="L26" s="367"/>
      <c r="M26" s="367"/>
      <c r="N26" s="34"/>
      <c r="O26" s="34"/>
    </row>
    <row r="27" spans="2:18" s="15" customFormat="1" ht="15" customHeight="1">
      <c r="B27" s="363" t="s">
        <v>43</v>
      </c>
      <c r="C27" s="363"/>
      <c r="D27" s="37"/>
      <c r="E27" s="38"/>
      <c r="F27" s="364">
        <v>0.51184269581617603</v>
      </c>
      <c r="G27" s="364"/>
      <c r="H27" s="364"/>
      <c r="I27" s="364"/>
      <c r="J27" s="364">
        <v>1</v>
      </c>
      <c r="K27" s="364"/>
      <c r="L27" s="364"/>
      <c r="M27" s="364"/>
      <c r="N27" s="34"/>
      <c r="O27" s="34"/>
    </row>
    <row r="28" spans="2:18">
      <c r="N28" s="39"/>
      <c r="O28" s="39"/>
    </row>
    <row r="29" spans="2:18">
      <c r="N29" s="39"/>
      <c r="O29" s="39"/>
      <c r="Q29" s="40"/>
    </row>
    <row r="30" spans="2:18" s="2" customFormat="1" ht="21" customHeight="1">
      <c r="B30" s="41"/>
      <c r="D30" s="42"/>
      <c r="Q30" s="43"/>
    </row>
    <row r="31" spans="2:18" ht="15.75">
      <c r="C31" s="44"/>
      <c r="D31" s="45">
        <v>0</v>
      </c>
    </row>
    <row r="32" spans="2:18">
      <c r="C32" s="44"/>
      <c r="D32" s="44"/>
      <c r="Q32" s="46"/>
    </row>
    <row r="33" spans="3:15">
      <c r="C33" s="44"/>
      <c r="D33" s="44"/>
    </row>
    <row r="34" spans="3:15">
      <c r="C34" s="44"/>
      <c r="D34" s="44"/>
    </row>
    <row r="35" spans="3:15">
      <c r="C35" s="44"/>
      <c r="D35" s="44"/>
    </row>
    <row r="36" spans="3:15">
      <c r="C36" s="44"/>
      <c r="D36" s="44"/>
      <c r="O36" s="47"/>
    </row>
    <row r="37" spans="3:15">
      <c r="C37" s="44"/>
      <c r="D37" s="44"/>
    </row>
  </sheetData>
  <mergeCells count="40">
    <mergeCell ref="B2:O3"/>
    <mergeCell ref="B4:O5"/>
    <mergeCell ref="B6:O7"/>
    <mergeCell ref="B8:B10"/>
    <mergeCell ref="C8:C10"/>
    <mergeCell ref="D8:D10"/>
    <mergeCell ref="E8:E10"/>
    <mergeCell ref="F8:I9"/>
    <mergeCell ref="J8:M9"/>
    <mergeCell ref="N8:N10"/>
    <mergeCell ref="O8:O10"/>
    <mergeCell ref="F10:I10"/>
    <mergeCell ref="J10:M10"/>
    <mergeCell ref="B11:B13"/>
    <mergeCell ref="C11:C13"/>
    <mergeCell ref="D11:D13"/>
    <mergeCell ref="E11:E13"/>
    <mergeCell ref="F11:I11"/>
    <mergeCell ref="J11:M11"/>
    <mergeCell ref="N11:N13"/>
    <mergeCell ref="O11:O13"/>
    <mergeCell ref="F12:I12"/>
    <mergeCell ref="J12:M12"/>
    <mergeCell ref="F13:I13"/>
    <mergeCell ref="J13:M13"/>
    <mergeCell ref="B23:C23"/>
    <mergeCell ref="F23:I23"/>
    <mergeCell ref="J23:M23"/>
    <mergeCell ref="B24:C24"/>
    <mergeCell ref="F24:I24"/>
    <mergeCell ref="J24:M24"/>
    <mergeCell ref="B27:C27"/>
    <mergeCell ref="F27:I27"/>
    <mergeCell ref="J27:M27"/>
    <mergeCell ref="B25:C25"/>
    <mergeCell ref="F25:I25"/>
    <mergeCell ref="J25:M25"/>
    <mergeCell ref="B26:C26"/>
    <mergeCell ref="F26:I26"/>
    <mergeCell ref="J26:M26"/>
  </mergeCells>
  <conditionalFormatting sqref="F14:I14">
    <cfRule type="expression" dxfId="83" priority="2">
      <formula>LEN(TRIM(F14))&gt;0</formula>
    </cfRule>
  </conditionalFormatting>
  <conditionalFormatting sqref="F14:I14">
    <cfRule type="expression" dxfId="82" priority="3">
      <formula>LEN(TRIM(F14))&gt;0</formula>
    </cfRule>
  </conditionalFormatting>
  <conditionalFormatting sqref="F15:I15">
    <cfRule type="expression" dxfId="81" priority="4">
      <formula>LEN(TRIM(F15))&gt;0</formula>
    </cfRule>
  </conditionalFormatting>
  <conditionalFormatting sqref="F15:I15">
    <cfRule type="expression" dxfId="80" priority="5">
      <formula>LEN(TRIM(F15))&gt;0</formula>
    </cfRule>
  </conditionalFormatting>
  <conditionalFormatting sqref="F16:I16">
    <cfRule type="expression" dxfId="79" priority="6">
      <formula>LEN(TRIM(F16))&gt;0</formula>
    </cfRule>
  </conditionalFormatting>
  <conditionalFormatting sqref="F16:I16">
    <cfRule type="expression" dxfId="78" priority="7">
      <formula>LEN(TRIM(F16))&gt;0</formula>
    </cfRule>
  </conditionalFormatting>
  <conditionalFormatting sqref="F17:I17">
    <cfRule type="expression" dxfId="77" priority="8">
      <formula>LEN(TRIM(F17))&gt;0</formula>
    </cfRule>
  </conditionalFormatting>
  <conditionalFormatting sqref="F17:I17">
    <cfRule type="expression" dxfId="76" priority="9">
      <formula>LEN(TRIM(F17))&gt;0</formula>
    </cfRule>
  </conditionalFormatting>
  <conditionalFormatting sqref="F18:I18">
    <cfRule type="expression" dxfId="75" priority="10">
      <formula>LEN(TRIM(F18))&gt;0</formula>
    </cfRule>
  </conditionalFormatting>
  <conditionalFormatting sqref="F18:I18">
    <cfRule type="expression" dxfId="74" priority="11">
      <formula>LEN(TRIM(F18))&gt;0</formula>
    </cfRule>
  </conditionalFormatting>
  <conditionalFormatting sqref="F21:I21">
    <cfRule type="expression" dxfId="73" priority="12">
      <formula>LEN(TRIM(F21))&gt;0</formula>
    </cfRule>
  </conditionalFormatting>
  <conditionalFormatting sqref="F21:I21">
    <cfRule type="expression" dxfId="72" priority="13">
      <formula>LEN(TRIM(F21))&gt;0</formula>
    </cfRule>
  </conditionalFormatting>
  <conditionalFormatting sqref="F22:I22">
    <cfRule type="expression" dxfId="71" priority="14">
      <formula>LEN(TRIM(F22))&gt;0</formula>
    </cfRule>
  </conditionalFormatting>
  <conditionalFormatting sqref="F22:I22">
    <cfRule type="expression" dxfId="70" priority="15">
      <formula>LEN(TRIM(F22))&gt;0</formula>
    </cfRule>
  </conditionalFormatting>
  <conditionalFormatting sqref="J14:M14">
    <cfRule type="expression" dxfId="69" priority="16">
      <formula>LEN(TRIM(J14))&gt;0</formula>
    </cfRule>
  </conditionalFormatting>
  <conditionalFormatting sqref="J14:M14">
    <cfRule type="expression" dxfId="68" priority="17">
      <formula>LEN(TRIM(J14))&gt;0</formula>
    </cfRule>
  </conditionalFormatting>
  <conditionalFormatting sqref="J15:M15">
    <cfRule type="expression" dxfId="67" priority="18">
      <formula>LEN(TRIM(J15))&gt;0</formula>
    </cfRule>
  </conditionalFormatting>
  <conditionalFormatting sqref="J15:M15">
    <cfRule type="expression" dxfId="66" priority="19">
      <formula>LEN(TRIM(J15))&gt;0</formula>
    </cfRule>
  </conditionalFormatting>
  <conditionalFormatting sqref="J16:M16">
    <cfRule type="expression" dxfId="65" priority="20">
      <formula>LEN(TRIM(J16))&gt;0</formula>
    </cfRule>
  </conditionalFormatting>
  <conditionalFormatting sqref="J16:M16">
    <cfRule type="expression" dxfId="64" priority="21">
      <formula>LEN(TRIM(J16))&gt;0</formula>
    </cfRule>
  </conditionalFormatting>
  <conditionalFormatting sqref="J17:M17">
    <cfRule type="expression" dxfId="63" priority="22">
      <formula>LEN(TRIM(J17))&gt;0</formula>
    </cfRule>
  </conditionalFormatting>
  <conditionalFormatting sqref="J17:M17">
    <cfRule type="expression" dxfId="62" priority="23">
      <formula>LEN(TRIM(J17))&gt;0</formula>
    </cfRule>
  </conditionalFormatting>
  <conditionalFormatting sqref="J18:M18">
    <cfRule type="expression" dxfId="61" priority="24">
      <formula>LEN(TRIM(J18))&gt;0</formula>
    </cfRule>
  </conditionalFormatting>
  <conditionalFormatting sqref="J18:M18">
    <cfRule type="expression" dxfId="60" priority="25">
      <formula>LEN(TRIM(J18))&gt;0</formula>
    </cfRule>
  </conditionalFormatting>
  <conditionalFormatting sqref="J21:M21">
    <cfRule type="expression" dxfId="59" priority="26">
      <formula>LEN(TRIM(J21))&gt;0</formula>
    </cfRule>
  </conditionalFormatting>
  <conditionalFormatting sqref="J21:M21">
    <cfRule type="expression" dxfId="58" priority="27">
      <formula>LEN(TRIM(J21))&gt;0</formula>
    </cfRule>
  </conditionalFormatting>
  <conditionalFormatting sqref="J22:M22">
    <cfRule type="expression" dxfId="57" priority="28">
      <formula>LEN(TRIM(J22))&gt;0</formula>
    </cfRule>
  </conditionalFormatting>
  <conditionalFormatting sqref="J22:M22">
    <cfRule type="expression" dxfId="56" priority="29">
      <formula>LEN(TRIM(J22))&gt;0</formula>
    </cfRule>
  </conditionalFormatting>
  <conditionalFormatting sqref="F18:I18">
    <cfRule type="expression" dxfId="55" priority="30">
      <formula>LEN(TRIM(F18))&gt;0</formula>
    </cfRule>
  </conditionalFormatting>
  <conditionalFormatting sqref="F18:I18">
    <cfRule type="expression" dxfId="54" priority="31">
      <formula>LEN(TRIM(F18))&gt;0</formula>
    </cfRule>
  </conditionalFormatting>
  <conditionalFormatting sqref="F21:J21">
    <cfRule type="expression" dxfId="53" priority="32">
      <formula>LEN(TRIM(F21))&gt;0</formula>
    </cfRule>
  </conditionalFormatting>
  <conditionalFormatting sqref="F21:J21">
    <cfRule type="expression" dxfId="52" priority="33">
      <formula>LEN(TRIM(F21))&gt;0</formula>
    </cfRule>
  </conditionalFormatting>
  <conditionalFormatting sqref="G22:H22">
    <cfRule type="expression" dxfId="51" priority="34">
      <formula>LEN(TRIM(G22))&gt;0</formula>
    </cfRule>
  </conditionalFormatting>
  <conditionalFormatting sqref="G22:H22">
    <cfRule type="expression" dxfId="50" priority="35">
      <formula>LEN(TRIM(G22))&gt;0</formula>
    </cfRule>
  </conditionalFormatting>
  <conditionalFormatting sqref="G22">
    <cfRule type="expression" dxfId="49" priority="36">
      <formula>LEN(TRIM(G22))&gt;0</formula>
    </cfRule>
  </conditionalFormatting>
  <conditionalFormatting sqref="G22">
    <cfRule type="expression" dxfId="48" priority="37">
      <formula>LEN(TRIM(G22))&gt;0</formula>
    </cfRule>
  </conditionalFormatting>
  <conditionalFormatting sqref="F16:I16">
    <cfRule type="expression" dxfId="47" priority="38">
      <formula>LEN(TRIM(F16))&gt;0</formula>
    </cfRule>
  </conditionalFormatting>
  <conditionalFormatting sqref="F16:I16">
    <cfRule type="expression" dxfId="46" priority="39">
      <formula>LEN(TRIM(F16))&gt;0</formula>
    </cfRule>
  </conditionalFormatting>
  <conditionalFormatting sqref="F16 H16">
    <cfRule type="expression" dxfId="45" priority="40">
      <formula>LEN(TRIM(F16))&gt;0</formula>
    </cfRule>
  </conditionalFormatting>
  <conditionalFormatting sqref="F16 H16">
    <cfRule type="expression" dxfId="44" priority="41">
      <formula>LEN(TRIM(F16))&gt;0</formula>
    </cfRule>
  </conditionalFormatting>
  <conditionalFormatting sqref="I22">
    <cfRule type="expression" dxfId="43" priority="42">
      <formula>LEN(TRIM(I22))&gt;0</formula>
    </cfRule>
  </conditionalFormatting>
  <conditionalFormatting sqref="I22">
    <cfRule type="expression" dxfId="42" priority="43">
      <formula>LEN(TRIM(I22))&gt;0</formula>
    </cfRule>
  </conditionalFormatting>
  <conditionalFormatting sqref="F22">
    <cfRule type="expression" dxfId="41" priority="44">
      <formula>LEN(TRIM(F22))&gt;0</formula>
    </cfRule>
  </conditionalFormatting>
  <conditionalFormatting sqref="F22">
    <cfRule type="expression" dxfId="40" priority="45">
      <formula>LEN(TRIM(F22))&gt;0</formula>
    </cfRule>
  </conditionalFormatting>
  <conditionalFormatting sqref="F22">
    <cfRule type="expression" dxfId="39" priority="46">
      <formula>LEN(TRIM(F22))&gt;0</formula>
    </cfRule>
  </conditionalFormatting>
  <conditionalFormatting sqref="F22">
    <cfRule type="expression" dxfId="38" priority="47">
      <formula>LEN(TRIM(F22))&gt;0</formula>
    </cfRule>
  </conditionalFormatting>
  <conditionalFormatting sqref="F15:I18 F21:I22">
    <cfRule type="expression" dxfId="37" priority="48">
      <formula>LEN(TRIM(F15))&gt;0</formula>
    </cfRule>
  </conditionalFormatting>
  <conditionalFormatting sqref="F15:I18 F21:I22">
    <cfRule type="expression" dxfId="36" priority="49">
      <formula>LEN(TRIM(F15))&gt;0</formula>
    </cfRule>
  </conditionalFormatting>
  <conditionalFormatting sqref="J15:M18 J21:M22">
    <cfRule type="expression" dxfId="35" priority="50">
      <formula>LEN(TRIM(J15))&gt;0</formula>
    </cfRule>
  </conditionalFormatting>
  <conditionalFormatting sqref="J15:M18 J21:M22">
    <cfRule type="expression" dxfId="34" priority="51">
      <formula>LEN(TRIM(J15))&gt;0</formula>
    </cfRule>
  </conditionalFormatting>
  <conditionalFormatting sqref="F15:I18 F21:I22">
    <cfRule type="expression" dxfId="33" priority="52">
      <formula>LEN(TRIM(F15))&gt;0</formula>
    </cfRule>
  </conditionalFormatting>
  <conditionalFormatting sqref="F15:I18 F21:I22">
    <cfRule type="expression" dxfId="32" priority="53">
      <formula>LEN(TRIM(F15))&gt;0</formula>
    </cfRule>
  </conditionalFormatting>
  <conditionalFormatting sqref="J15:M18 J21:M22">
    <cfRule type="expression" dxfId="31" priority="54">
      <formula>LEN(TRIM(J15))&gt;0</formula>
    </cfRule>
  </conditionalFormatting>
  <conditionalFormatting sqref="J15:M18 J21:M22">
    <cfRule type="expression" dxfId="30" priority="55">
      <formula>LEN(TRIM(J15))&gt;0</formula>
    </cfRule>
  </conditionalFormatting>
  <conditionalFormatting sqref="J20:M20">
    <cfRule type="expression" dxfId="29" priority="56">
      <formula>LEN(TRIM(J20))&gt;0</formula>
    </cfRule>
  </conditionalFormatting>
  <conditionalFormatting sqref="J20:M20">
    <cfRule type="expression" dxfId="28" priority="57">
      <formula>LEN(TRIM(J20))&gt;0</formula>
    </cfRule>
  </conditionalFormatting>
  <conditionalFormatting sqref="J20">
    <cfRule type="expression" dxfId="27" priority="58">
      <formula>LEN(TRIM(J20))&gt;0</formula>
    </cfRule>
  </conditionalFormatting>
  <conditionalFormatting sqref="J20">
    <cfRule type="expression" dxfId="26" priority="59">
      <formula>LEN(TRIM(J20))&gt;0</formula>
    </cfRule>
  </conditionalFormatting>
  <conditionalFormatting sqref="J20:M20">
    <cfRule type="expression" dxfId="25" priority="60">
      <formula>LEN(TRIM(J20))&gt;0</formula>
    </cfRule>
  </conditionalFormatting>
  <conditionalFormatting sqref="J20:M20">
    <cfRule type="expression" dxfId="24" priority="61">
      <formula>LEN(TRIM(J20))&gt;0</formula>
    </cfRule>
  </conditionalFormatting>
  <conditionalFormatting sqref="J20:M20">
    <cfRule type="expression" dxfId="23" priority="62">
      <formula>LEN(TRIM(J20))&gt;0</formula>
    </cfRule>
  </conditionalFormatting>
  <conditionalFormatting sqref="J20:M20">
    <cfRule type="expression" dxfId="22" priority="63">
      <formula>LEN(TRIM(J20))&gt;0</formula>
    </cfRule>
  </conditionalFormatting>
  <conditionalFormatting sqref="F19:I19">
    <cfRule type="expression" dxfId="21" priority="64">
      <formula>LEN(TRIM(F19))&gt;0</formula>
    </cfRule>
  </conditionalFormatting>
  <conditionalFormatting sqref="F19:I19">
    <cfRule type="expression" dxfId="20" priority="65">
      <formula>LEN(TRIM(F19))&gt;0</formula>
    </cfRule>
  </conditionalFormatting>
  <conditionalFormatting sqref="J19:M19">
    <cfRule type="expression" dxfId="19" priority="66">
      <formula>LEN(TRIM(J19))&gt;0</formula>
    </cfRule>
  </conditionalFormatting>
  <conditionalFormatting sqref="J19:M19">
    <cfRule type="expression" dxfId="18" priority="67">
      <formula>LEN(TRIM(J19))&gt;0</formula>
    </cfRule>
  </conditionalFormatting>
  <conditionalFormatting sqref="F19:J19">
    <cfRule type="expression" dxfId="17" priority="68">
      <formula>LEN(TRIM(F19))&gt;0</formula>
    </cfRule>
  </conditionalFormatting>
  <conditionalFormatting sqref="F19:J19">
    <cfRule type="expression" dxfId="16" priority="69">
      <formula>LEN(TRIM(F19))&gt;0</formula>
    </cfRule>
  </conditionalFormatting>
  <conditionalFormatting sqref="F19:I19">
    <cfRule type="expression" dxfId="15" priority="70">
      <formula>LEN(TRIM(F19))&gt;0</formula>
    </cfRule>
  </conditionalFormatting>
  <conditionalFormatting sqref="F19:I19">
    <cfRule type="expression" dxfId="14" priority="71">
      <formula>LEN(TRIM(F19))&gt;0</formula>
    </cfRule>
  </conditionalFormatting>
  <conditionalFormatting sqref="J19:M19">
    <cfRule type="expression" dxfId="13" priority="72">
      <formula>LEN(TRIM(J19))&gt;0</formula>
    </cfRule>
  </conditionalFormatting>
  <conditionalFormatting sqref="J19:M19">
    <cfRule type="expression" dxfId="12" priority="73">
      <formula>LEN(TRIM(J19))&gt;0</formula>
    </cfRule>
  </conditionalFormatting>
  <conditionalFormatting sqref="F19:I19">
    <cfRule type="expression" dxfId="11" priority="74">
      <formula>LEN(TRIM(F19))&gt;0</formula>
    </cfRule>
  </conditionalFormatting>
  <conditionalFormatting sqref="F19:I19">
    <cfRule type="expression" dxfId="10" priority="75">
      <formula>LEN(TRIM(F19))&gt;0</formula>
    </cfRule>
  </conditionalFormatting>
  <conditionalFormatting sqref="J19:M19">
    <cfRule type="expression" dxfId="9" priority="76">
      <formula>LEN(TRIM(J19))&gt;0</formula>
    </cfRule>
  </conditionalFormatting>
  <conditionalFormatting sqref="J19:M19">
    <cfRule type="expression" dxfId="8" priority="77">
      <formula>LEN(TRIM(J19))&gt;0</formula>
    </cfRule>
  </conditionalFormatting>
  <conditionalFormatting sqref="F20:I20">
    <cfRule type="expression" dxfId="7" priority="78">
      <formula>LEN(TRIM(F20))&gt;0</formula>
    </cfRule>
  </conditionalFormatting>
  <conditionalFormatting sqref="F20:I20">
    <cfRule type="expression" dxfId="6" priority="79">
      <formula>LEN(TRIM(F20))&gt;0</formula>
    </cfRule>
  </conditionalFormatting>
  <conditionalFormatting sqref="F20">
    <cfRule type="expression" dxfId="5" priority="80">
      <formula>LEN(TRIM(F20))&gt;0</formula>
    </cfRule>
  </conditionalFormatting>
  <conditionalFormatting sqref="F20">
    <cfRule type="expression" dxfId="4" priority="81">
      <formula>LEN(TRIM(F20))&gt;0</formula>
    </cfRule>
  </conditionalFormatting>
  <conditionalFormatting sqref="F20:I20">
    <cfRule type="expression" dxfId="3" priority="82">
      <formula>LEN(TRIM(F20))&gt;0</formula>
    </cfRule>
  </conditionalFormatting>
  <conditionalFormatting sqref="F20:I20">
    <cfRule type="expression" dxfId="2" priority="83">
      <formula>LEN(TRIM(F20))&gt;0</formula>
    </cfRule>
  </conditionalFormatting>
  <conditionalFormatting sqref="F20:I20">
    <cfRule type="expression" dxfId="1" priority="84">
      <formula>LEN(TRIM(F20))&gt;0</formula>
    </cfRule>
  </conditionalFormatting>
  <conditionalFormatting sqref="F20:I20">
    <cfRule type="expression" dxfId="0" priority="85">
      <formula>LEN(TRIM(F20))&gt;0</formula>
    </cfRule>
  </conditionalFormatting>
  <printOptions horizontalCentered="1"/>
  <pageMargins left="0.78749999999999998" right="0.43333333333333302" top="0.97013888888888899" bottom="0.78749999999999998" header="0.39374999999999999" footer="0.39374999999999999"/>
  <pageSetup paperSize="9" orientation="landscape" horizontalDpi="300" verticalDpi="300"/>
  <headerFooter>
    <oddHeader>&amp;L&amp;"Arial,Normal"&amp;10Rev-2</oddHeader>
    <oddFooter>&amp;L&amp;"Arial,Normal"&amp;10CTR 408&amp;C&amp;"Arial,Normal"&amp;10 4.&amp;P</oddFooter>
  </headerFooter>
</worksheet>
</file>

<file path=docProps/app.xml><?xml version="1.0" encoding="utf-8"?>
<Properties xmlns="http://schemas.openxmlformats.org/officeDocument/2006/extended-properties" xmlns:vt="http://schemas.openxmlformats.org/officeDocument/2006/docPropsVTypes">
  <Template/>
  <TotalTime>168</TotalTime>
  <Application>Microsoft Excel</Application>
  <DocSecurity>0</DocSecurity>
  <ScaleCrop>false</ScaleCrop>
  <HeadingPairs>
    <vt:vector size="4" baseType="variant">
      <vt:variant>
        <vt:lpstr>Planilhas</vt:lpstr>
      </vt:variant>
      <vt:variant>
        <vt:i4>8</vt:i4>
      </vt:variant>
      <vt:variant>
        <vt:lpstr>Intervalos Nomeados</vt:lpstr>
      </vt:variant>
      <vt:variant>
        <vt:i4>14</vt:i4>
      </vt:variant>
    </vt:vector>
  </HeadingPairs>
  <TitlesOfParts>
    <vt:vector size="22" baseType="lpstr">
      <vt:lpstr>ORIENTAÇÕES</vt:lpstr>
      <vt:lpstr>Resumo</vt:lpstr>
      <vt:lpstr>OS-Op Canteiro</vt:lpstr>
      <vt:lpstr>OS-Iluminação</vt:lpstr>
      <vt:lpstr>C-1.2_01</vt:lpstr>
      <vt:lpstr>C-1.2_02</vt:lpstr>
      <vt:lpstr>ME-Iluminação</vt:lpstr>
      <vt:lpstr>Cronograma </vt:lpstr>
      <vt:lpstr>'C-1.2_01'!Area_de_impressao</vt:lpstr>
      <vt:lpstr>'C-1.2_02'!Area_de_impressao</vt:lpstr>
      <vt:lpstr>'Cronograma '!Area_de_impressao</vt:lpstr>
      <vt:lpstr>'ME-Iluminação'!Area_de_impressao</vt:lpstr>
      <vt:lpstr>'OS-Iluminação'!Area_de_impressao</vt:lpstr>
      <vt:lpstr>'OS-Op Canteiro'!Area_de_impressao</vt:lpstr>
      <vt:lpstr>Resumo!Area_de_impressao</vt:lpstr>
      <vt:lpstr>'C-1.2_01'!Titulos_de_impressao</vt:lpstr>
      <vt:lpstr>'C-1.2_02'!Titulos_de_impressao</vt:lpstr>
      <vt:lpstr>'Cronograma '!Titulos_de_impressao</vt:lpstr>
      <vt:lpstr>'ME-Iluminação'!Titulos_de_impressao</vt:lpstr>
      <vt:lpstr>'OS-Iluminação'!Titulos_de_impressao</vt:lpstr>
      <vt:lpstr>'OS-Op Canteiro'!Titulos_de_impressao</vt:lpstr>
      <vt:lpstr>Resumo!Titulos_de_impressao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Proesplan</dc:creator>
  <cp:lastModifiedBy>Wallison Almeida de Oliveira</cp:lastModifiedBy>
  <cp:revision>21</cp:revision>
  <cp:lastPrinted>2023-08-29T19:02:26Z</cp:lastPrinted>
  <dcterms:created xsi:type="dcterms:W3CDTF">2019-04-29T17:41:49Z</dcterms:created>
  <dcterms:modified xsi:type="dcterms:W3CDTF">2023-11-16T10:39:08Z</dcterms:modified>
  <dc:language>pt-BR</dc:language>
</cp:coreProperties>
</file>