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defaultThemeVersion="166925"/>
  <mc:AlternateContent xmlns:mc="http://schemas.openxmlformats.org/markup-compatibility/2006">
    <mc:Choice Requires="x15">
      <x15ac:absPath xmlns:x15ac="http://schemas.microsoft.com/office/spreadsheetml/2010/11/ac" url="S:\construcao_civil\ETA Capim Fino\Produtos Proesplan\Produtos Finalizados\PROPOSTA COMERCIAL\"/>
    </mc:Choice>
  </mc:AlternateContent>
  <xr:revisionPtr revIDLastSave="0" documentId="13_ncr:1_{140CACEA-662F-4F68-87E3-908AD8D6F1EC}" xr6:coauthVersionLast="36" xr6:coauthVersionMax="36" xr10:uidLastSave="{00000000-0000-0000-0000-000000000000}"/>
  <workbookProtection workbookAlgorithmName="SHA-512" workbookHashValue="5LOlttgTRdEyjwlgvxxdR9PorPwVMqDDijc09pOpxl8gT10btg8cg1Nrl+DW+7vxmfQCG7dj1eciDelr/0JXaA==" workbookSaltValue="IoAD63AjT0LFiGPtsR0Vdw==" workbookSpinCount="100000" lockStructure="1"/>
  <bookViews>
    <workbookView xWindow="0" yWindow="0" windowWidth="20490" windowHeight="7545" tabRatio="914" xr2:uid="{00000000-000D-0000-FFFF-FFFF00000000}"/>
  </bookViews>
  <sheets>
    <sheet name="ORIENTAÇÕES" sheetId="40" r:id="rId1"/>
    <sheet name="Resumo" sheetId="1" r:id="rId2"/>
    <sheet name="OS-Op Canteiro" sheetId="39" r:id="rId3"/>
    <sheet name="OS-Demolição Parshall" sheetId="2" r:id="rId4"/>
    <sheet name="C-3.2_01" sheetId="15" r:id="rId5"/>
    <sheet name="C-3.2_02" sheetId="16" r:id="rId6"/>
    <sheet name="C-3.2_03" sheetId="17" r:id="rId7"/>
    <sheet name="C-3.2_04" sheetId="18" r:id="rId8"/>
    <sheet name="C-3.2_05" sheetId="20" r:id="rId9"/>
    <sheet name="C-3.2_06" sheetId="21" r:id="rId10"/>
    <sheet name="C-3.2_07" sheetId="22" r:id="rId11"/>
    <sheet name="C-3.2_08" sheetId="19" r:id="rId12"/>
    <sheet name="E-3.2_01" sheetId="23" r:id="rId13"/>
    <sheet name="ME-Demolição Parshall" sheetId="3" r:id="rId14"/>
    <sheet name="E-3.2_02" sheetId="24" r:id="rId15"/>
    <sheet name="E-3.2_03" sheetId="25" r:id="rId16"/>
    <sheet name="E-3.2_04" sheetId="26" r:id="rId17"/>
    <sheet name="E-3.2_05" sheetId="28" r:id="rId18"/>
  </sheets>
  <externalReferences>
    <externalReference r:id="rId19"/>
    <externalReference r:id="rId20"/>
  </externalReferences>
  <definedNames>
    <definedName name="A" hidden="1">'[1]BDI Com'!$C$44</definedName>
    <definedName name="_xlnm.Print_Area" localSheetId="4">'C-3.2_01'!$B$3:$G$14</definedName>
    <definedName name="_xlnm.Print_Area" localSheetId="5">'C-3.2_02'!$B$3:$G$14</definedName>
    <definedName name="_xlnm.Print_Area" localSheetId="6">'C-3.2_03'!$B$3:$G$18</definedName>
    <definedName name="_xlnm.Print_Area" localSheetId="7">'C-3.2_04'!$B$3:$G$16</definedName>
    <definedName name="_xlnm.Print_Area" localSheetId="8">'C-3.2_05'!$B$3:$G$24</definedName>
    <definedName name="_xlnm.Print_Area" localSheetId="9">'C-3.2_06'!$B$3:$G$17</definedName>
    <definedName name="_xlnm.Print_Area" localSheetId="10">'C-3.2_07'!$B$3:$G$17</definedName>
    <definedName name="_xlnm.Print_Area" localSheetId="11">'C-3.2_08'!$B$3:$G$20</definedName>
    <definedName name="_xlnm.Print_Area" localSheetId="12">'E-3.2_01'!$B$3:$G$16</definedName>
    <definedName name="_xlnm.Print_Area" localSheetId="14">'E-3.2_02'!$B$3:$G$14</definedName>
    <definedName name="_xlnm.Print_Area" localSheetId="15">'E-3.2_03'!$B$3:$G$14</definedName>
    <definedName name="_xlnm.Print_Area" localSheetId="16">'E-3.2_04'!$B$3:$G$14</definedName>
    <definedName name="_xlnm.Print_Area" localSheetId="17">'E-3.2_05'!$B$3:$G$16</definedName>
    <definedName name="_xlnm.Print_Area" localSheetId="13">'ME-Demolição Parshall'!$B$2:$K$40</definedName>
    <definedName name="_xlnm.Print_Area" localSheetId="3">'OS-Demolição Parshall'!$B$2:$K$94</definedName>
    <definedName name="_xlnm.Print_Area" localSheetId="2">'OS-Op Canteiro'!$B$2:$I$23</definedName>
    <definedName name="_xlnm.Print_Area" localSheetId="1">Resumo!$B$2:$K$20</definedName>
    <definedName name="BDI_1" hidden="1">'[2]BDI Com'!$C$44</definedName>
    <definedName name="BDI_SERV_DES" hidden="1">'[2]BDI Com'!$C$44</definedName>
    <definedName name="_xlnm.Print_Titles" localSheetId="4">'C-3.2_01'!$3:$7</definedName>
    <definedName name="_xlnm.Print_Titles" localSheetId="5">'C-3.2_02'!$3:$7</definedName>
    <definedName name="_xlnm.Print_Titles" localSheetId="6">'C-3.2_03'!$3:$7</definedName>
    <definedName name="_xlnm.Print_Titles" localSheetId="7">'C-3.2_04'!$3:$7</definedName>
    <definedName name="_xlnm.Print_Titles" localSheetId="8">'C-3.2_05'!$3:$7</definedName>
    <definedName name="_xlnm.Print_Titles" localSheetId="9">'C-3.2_06'!$3:$7</definedName>
    <definedName name="_xlnm.Print_Titles" localSheetId="10">'C-3.2_07'!$3:$7</definedName>
    <definedName name="_xlnm.Print_Titles" localSheetId="11">'C-3.2_08'!$3:$7</definedName>
    <definedName name="_xlnm.Print_Titles" localSheetId="12">'E-3.2_01'!$3:$7</definedName>
    <definedName name="_xlnm.Print_Titles" localSheetId="17">'E-3.2_05'!$3:$7</definedName>
    <definedName name="_xlnm.Print_Titles" localSheetId="13">'ME-Demolição Parshall'!$2:$9</definedName>
    <definedName name="_xlnm.Print_Titles" localSheetId="3">'OS-Demolição Parshall'!$2:$9</definedName>
    <definedName name="_xlnm.Print_Titles" localSheetId="2">'OS-Op Canteiro'!$2:$9</definedName>
    <definedName name="_xlnm.Print_Titles" localSheetId="1">Resumo!$2:$9</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H32" i="2" l="1"/>
  <c r="H57" i="2"/>
  <c r="H59" i="2"/>
  <c r="H76" i="2"/>
  <c r="H77" i="2"/>
  <c r="B12" i="2" l="1"/>
  <c r="I42" i="2"/>
  <c r="I41" i="2"/>
  <c r="J42" i="2" l="1"/>
  <c r="J41" i="2"/>
  <c r="K41" i="2" s="1"/>
  <c r="K42" i="2" l="1"/>
  <c r="K44" i="2" s="1"/>
  <c r="K12" i="2" s="1"/>
  <c r="B14" i="2" l="1"/>
  <c r="I51" i="2"/>
  <c r="J51" i="2" s="1"/>
  <c r="I50" i="2"/>
  <c r="J50" i="2" s="1"/>
  <c r="I49" i="2"/>
  <c r="J49" i="2" s="1"/>
  <c r="I48" i="2"/>
  <c r="J48" i="2" s="1"/>
  <c r="I47" i="2"/>
  <c r="J47" i="2" s="1"/>
  <c r="I33" i="2"/>
  <c r="J33" i="2" s="1"/>
  <c r="K51" i="2" l="1"/>
  <c r="K33" i="2"/>
  <c r="K47" i="2"/>
  <c r="K49" i="2"/>
  <c r="K50" i="2"/>
  <c r="B13" i="1"/>
  <c r="B16" i="1" s="1"/>
  <c r="G15" i="39"/>
  <c r="B10" i="39"/>
  <c r="H15" i="39" l="1"/>
  <c r="I15" i="39" s="1"/>
  <c r="K48" i="2"/>
  <c r="K53" i="2" s="1"/>
  <c r="K14" i="2" s="1"/>
  <c r="G17" i="19" l="1"/>
  <c r="I17" i="39" l="1"/>
  <c r="I10" i="39" s="1"/>
  <c r="I12" i="39" s="1"/>
  <c r="H11" i="1" s="1"/>
  <c r="I22" i="39" l="1"/>
  <c r="G12" i="28" l="1"/>
  <c r="G13" i="28"/>
  <c r="G14" i="28"/>
  <c r="G11" i="28"/>
  <c r="G12" i="26"/>
  <c r="G11" i="26"/>
  <c r="G12" i="25"/>
  <c r="G11" i="25"/>
  <c r="G12" i="24"/>
  <c r="G11" i="24"/>
  <c r="G12" i="23"/>
  <c r="G13" i="23"/>
  <c r="G14" i="23"/>
  <c r="G11" i="23"/>
  <c r="G12" i="19"/>
  <c r="G13" i="19"/>
  <c r="G14" i="19"/>
  <c r="G18" i="19"/>
  <c r="G16" i="19"/>
  <c r="G15" i="19"/>
  <c r="G11" i="19"/>
  <c r="G12" i="22"/>
  <c r="G13" i="22"/>
  <c r="G14" i="22"/>
  <c r="G15" i="22"/>
  <c r="G11" i="22"/>
  <c r="G12" i="21"/>
  <c r="G13" i="21"/>
  <c r="G14" i="21"/>
  <c r="G15" i="21"/>
  <c r="G11" i="21"/>
  <c r="G12" i="20"/>
  <c r="G13" i="20"/>
  <c r="G14" i="20"/>
  <c r="G15" i="20"/>
  <c r="G16" i="20"/>
  <c r="G17" i="20"/>
  <c r="G18" i="20"/>
  <c r="G19" i="20"/>
  <c r="G20" i="20"/>
  <c r="G21" i="20"/>
  <c r="G22" i="20"/>
  <c r="G11" i="20"/>
  <c r="G12" i="18"/>
  <c r="G13" i="18"/>
  <c r="G14" i="18"/>
  <c r="G11" i="18"/>
  <c r="G12" i="17"/>
  <c r="G13" i="17"/>
  <c r="G14" i="17"/>
  <c r="G15" i="17"/>
  <c r="G16" i="17"/>
  <c r="G11" i="17"/>
  <c r="G12" i="16"/>
  <c r="G11" i="16"/>
  <c r="G12" i="15"/>
  <c r="G11" i="15"/>
  <c r="B12" i="28"/>
  <c r="B13" i="28" s="1"/>
  <c r="B14" i="28" s="1"/>
  <c r="B12" i="26"/>
  <c r="B12" i="25"/>
  <c r="B12" i="24"/>
  <c r="B12" i="23"/>
  <c r="B13" i="23" s="1"/>
  <c r="B14" i="23" s="1"/>
  <c r="B12" i="19"/>
  <c r="B13" i="19" s="1"/>
  <c r="B14" i="19" s="1"/>
  <c r="B15" i="19" s="1"/>
  <c r="B16" i="19" s="1"/>
  <c r="B17" i="19" s="1"/>
  <c r="B18" i="19" s="1"/>
  <c r="B12" i="22"/>
  <c r="B13" i="22" s="1"/>
  <c r="B14" i="22" s="1"/>
  <c r="B15" i="22" s="1"/>
  <c r="B12" i="21"/>
  <c r="B13" i="21" s="1"/>
  <c r="B14" i="21" s="1"/>
  <c r="B15" i="21" s="1"/>
  <c r="B12" i="20"/>
  <c r="B13" i="20" s="1"/>
  <c r="B14" i="20" s="1"/>
  <c r="B15" i="20" s="1"/>
  <c r="B16" i="20" s="1"/>
  <c r="B17" i="20" s="1"/>
  <c r="B18" i="20" s="1"/>
  <c r="B19" i="20" s="1"/>
  <c r="B20" i="20" s="1"/>
  <c r="B21" i="20" s="1"/>
  <c r="B22" i="20" s="1"/>
  <c r="B12" i="18"/>
  <c r="B13" i="18" s="1"/>
  <c r="B14" i="18" s="1"/>
  <c r="B12" i="17"/>
  <c r="B13" i="17" s="1"/>
  <c r="B14" i="17" s="1"/>
  <c r="B15" i="17" s="1"/>
  <c r="B16" i="17" s="1"/>
  <c r="B12" i="16"/>
  <c r="B12" i="15"/>
  <c r="B10" i="3"/>
  <c r="G14" i="15" l="1"/>
  <c r="H31" i="2" s="1"/>
  <c r="G14" i="26"/>
  <c r="G14" i="25"/>
  <c r="G14" i="24"/>
  <c r="G16" i="28"/>
  <c r="G16" i="23"/>
  <c r="H88" i="2" s="1"/>
  <c r="G17" i="22"/>
  <c r="G17" i="21"/>
  <c r="H75" i="2" s="1"/>
  <c r="G24" i="20"/>
  <c r="H70" i="2" s="1"/>
  <c r="G16" i="18"/>
  <c r="G18" i="17"/>
  <c r="G14" i="16"/>
  <c r="G20" i="19"/>
  <c r="H33" i="3" l="1"/>
  <c r="H31" i="3" l="1"/>
  <c r="H30" i="3" l="1"/>
  <c r="H29" i="3"/>
  <c r="B10" i="2" l="1"/>
  <c r="B26" i="2"/>
  <c r="B24" i="2"/>
  <c r="B22" i="2"/>
  <c r="B20" i="2"/>
  <c r="B18" i="2"/>
  <c r="B16" i="2"/>
  <c r="I34" i="3"/>
  <c r="J34" i="3" s="1"/>
  <c r="K34" i="3" s="1"/>
  <c r="I33" i="3"/>
  <c r="J33" i="3" s="1"/>
  <c r="K33" i="3" s="1"/>
  <c r="I31" i="3"/>
  <c r="J31" i="3" s="1"/>
  <c r="K31" i="3" s="1"/>
  <c r="I30" i="3"/>
  <c r="J30" i="3" s="1"/>
  <c r="K30" i="3" s="1"/>
  <c r="I29" i="3"/>
  <c r="J29" i="3" s="1"/>
  <c r="K29" i="3" s="1"/>
  <c r="I28" i="3"/>
  <c r="J28" i="3" s="1"/>
  <c r="K28" i="3" s="1"/>
  <c r="I27" i="3"/>
  <c r="J27" i="3" s="1"/>
  <c r="K27" i="3" s="1"/>
  <c r="I26" i="3"/>
  <c r="J26" i="3" s="1"/>
  <c r="K26" i="3" s="1"/>
  <c r="I24" i="3"/>
  <c r="J24" i="3" s="1"/>
  <c r="K24" i="3" s="1"/>
  <c r="I23" i="3"/>
  <c r="J23" i="3" s="1"/>
  <c r="K23" i="3" s="1"/>
  <c r="I22" i="3"/>
  <c r="J22" i="3" s="1"/>
  <c r="K22" i="3" s="1"/>
  <c r="I21" i="3"/>
  <c r="J21" i="3" s="1"/>
  <c r="K21" i="3" s="1"/>
  <c r="I20" i="3"/>
  <c r="J20" i="3" s="1"/>
  <c r="K20" i="3" s="1"/>
  <c r="I19" i="3"/>
  <c r="J19" i="3" s="1"/>
  <c r="K19" i="3" s="1"/>
  <c r="I18" i="3"/>
  <c r="J18" i="3" s="1"/>
  <c r="K18" i="3" s="1"/>
  <c r="I16" i="3"/>
  <c r="J16" i="3" s="1"/>
  <c r="K16" i="3" s="1"/>
  <c r="I88" i="2"/>
  <c r="J88" i="2" s="1"/>
  <c r="K88" i="2" s="1"/>
  <c r="K90" i="2" s="1"/>
  <c r="K26" i="2" s="1"/>
  <c r="I83" i="2"/>
  <c r="J83" i="2" s="1"/>
  <c r="K83" i="2" s="1"/>
  <c r="I82" i="2"/>
  <c r="J82" i="2" s="1"/>
  <c r="K82" i="2" s="1"/>
  <c r="I77" i="2"/>
  <c r="J77" i="2" s="1"/>
  <c r="K77" i="2" s="1"/>
  <c r="I76" i="2"/>
  <c r="J76" i="2" s="1"/>
  <c r="K76" i="2" s="1"/>
  <c r="I75" i="2"/>
  <c r="J75" i="2" s="1"/>
  <c r="K75" i="2" s="1"/>
  <c r="I70" i="2"/>
  <c r="J70" i="2" s="1"/>
  <c r="K70" i="2" s="1"/>
  <c r="K72" i="2" s="1"/>
  <c r="K20" i="2" s="1"/>
  <c r="I65" i="2"/>
  <c r="J65" i="2" s="1"/>
  <c r="K65" i="2" s="1"/>
  <c r="I64" i="2"/>
  <c r="J64" i="2" s="1"/>
  <c r="K64" i="2" s="1"/>
  <c r="I59" i="2"/>
  <c r="J59" i="2" s="1"/>
  <c r="K59" i="2" s="1"/>
  <c r="I58" i="2"/>
  <c r="J58" i="2" s="1"/>
  <c r="K58" i="2" s="1"/>
  <c r="I57" i="2"/>
  <c r="J57" i="2" s="1"/>
  <c r="K57" i="2" s="1"/>
  <c r="I56" i="2"/>
  <c r="J56" i="2" s="1"/>
  <c r="K56" i="2" s="1"/>
  <c r="I36" i="2"/>
  <c r="J36" i="2" s="1"/>
  <c r="K36" i="2" s="1"/>
  <c r="I35" i="2"/>
  <c r="J35" i="2" s="1"/>
  <c r="K35" i="2" s="1"/>
  <c r="I34" i="2"/>
  <c r="J34" i="2" s="1"/>
  <c r="K34" i="2" s="1"/>
  <c r="I32" i="2"/>
  <c r="I31" i="2"/>
  <c r="K79" i="2" l="1"/>
  <c r="K22" i="2" s="1"/>
  <c r="K85" i="2"/>
  <c r="K24" i="2" s="1"/>
  <c r="K67" i="2"/>
  <c r="K18" i="2" s="1"/>
  <c r="J31" i="2"/>
  <c r="K31" i="2" s="1"/>
  <c r="K61" i="2"/>
  <c r="K16" i="2" s="1"/>
  <c r="J32" i="2"/>
  <c r="K32" i="2" s="1"/>
  <c r="K36" i="3"/>
  <c r="K10" i="3" s="1"/>
  <c r="K12" i="3" s="1"/>
  <c r="K38" i="2" l="1"/>
  <c r="K10" i="2" s="1"/>
  <c r="K28" i="2" s="1"/>
  <c r="K39" i="3"/>
  <c r="K93" i="2" l="1"/>
  <c r="H17" i="1"/>
  <c r="H14" i="1" l="1"/>
  <c r="H1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31" authorId="0" shapeId="0" xr:uid="{C6556061-30C8-4196-87A0-4E7E9E94A5ED}">
      <text>
        <r>
          <rPr>
            <b/>
            <sz val="9"/>
            <color indexed="81"/>
            <rFont val="Segoe UI"/>
            <family val="2"/>
          </rPr>
          <t>O VALOR DESTE ITEM É DADO PELA SOMATÓRIA DA PLANILHA "C-3.2_01", PREENCHA A PLANILHA DA ABA "C-3.2_01"</t>
        </r>
      </text>
    </comment>
    <comment ref="H32" authorId="0" shapeId="0" xr:uid="{A05D44A4-81A8-4D63-A338-0CC252D3390B}">
      <text>
        <r>
          <rPr>
            <b/>
            <sz val="9"/>
            <color indexed="81"/>
            <rFont val="Segoe UI"/>
            <family val="2"/>
          </rPr>
          <t>O VALOR DESTE ITEM É DADO PELA SOMATÓRIA DA PLANILHA "C-3.2_02", PREENCHA A PLANILHA DA ABA "C-3.2_02"</t>
        </r>
      </text>
    </comment>
    <comment ref="H57" authorId="0" shapeId="0" xr:uid="{64A040CA-0320-4E9C-9234-F6959C8BE0B9}">
      <text>
        <r>
          <rPr>
            <b/>
            <sz val="9"/>
            <color indexed="81"/>
            <rFont val="Segoe UI"/>
            <family val="2"/>
          </rPr>
          <t>O VALOR DESTE ITEM É DADO PELA SOMATÓRIA DA PLANILHA "C-3.2_03", PREENCHA A PLANILHA DA ABA "C-3.2_03"</t>
        </r>
      </text>
    </comment>
    <comment ref="H59" authorId="0" shapeId="0" xr:uid="{476AE689-34AD-47C7-A842-455D12B141B6}">
      <text>
        <r>
          <rPr>
            <b/>
            <sz val="9"/>
            <color indexed="81"/>
            <rFont val="Segoe UI"/>
            <family val="2"/>
          </rPr>
          <t>O VALOR DESTE ITEM É DADO PELA SOMATÓRIA DA PLANILHA "C-3.2_04", PREENCHA A PLANILHA DA ABA "C-3.2_04"</t>
        </r>
      </text>
    </comment>
    <comment ref="H70" authorId="0" shapeId="0" xr:uid="{291FC935-95DF-47CF-830B-C5F2900F24B8}">
      <text>
        <r>
          <rPr>
            <b/>
            <sz val="9"/>
            <color indexed="81"/>
            <rFont val="Segoe UI"/>
            <family val="2"/>
          </rPr>
          <t>O VALOR DESTE ITEM É DADO PELA SOMATÓRIA DA PLANILHA "C-3.2_05", PREENCHA A PLANILHA DA ABA "C-3.2_05"</t>
        </r>
      </text>
    </comment>
    <comment ref="H75" authorId="0" shapeId="0" xr:uid="{954105EC-92AF-4256-96EE-F0922EEF5BBA}">
      <text>
        <r>
          <rPr>
            <b/>
            <sz val="9"/>
            <color indexed="81"/>
            <rFont val="Segoe UI"/>
            <family val="2"/>
          </rPr>
          <t>O VALOR DESTE ITEM É DADO PELA SOMATÓRIA DA PLANILHA "C-3.2_06", PREENCHA A PLANILHA DA ABA "C-3.2_06"</t>
        </r>
      </text>
    </comment>
    <comment ref="H76" authorId="0" shapeId="0" xr:uid="{325AB893-F6BA-4560-9E8C-218168BF528A}">
      <text>
        <r>
          <rPr>
            <b/>
            <sz val="9"/>
            <color indexed="81"/>
            <rFont val="Segoe UI"/>
            <family val="2"/>
          </rPr>
          <t>O VALOR DESTE ITEM É DADO PELA SOMATÓRIA DA PLANILHA "C-3.2_07", PREENCHA A PLANILHA DA ABA "C-3.2_07"</t>
        </r>
      </text>
    </comment>
    <comment ref="H77" authorId="0" shapeId="0" xr:uid="{9C3FBFD2-0AEC-4664-8953-86D368F18010}">
      <text>
        <r>
          <rPr>
            <b/>
            <sz val="9"/>
            <color indexed="81"/>
            <rFont val="Segoe UI"/>
            <family val="2"/>
          </rPr>
          <t>O VALOR DESTE ITEM É DADO PELA SOMATÓRIA DA PLANILHA "C-3.2_08", PREENCHA A PLANILHA DA ABA "C-3.2_08"</t>
        </r>
      </text>
    </comment>
    <comment ref="H88" authorId="0" shapeId="0" xr:uid="{6FB61EB3-B2F7-4029-9977-9451F8E15591}">
      <text>
        <r>
          <rPr>
            <b/>
            <sz val="9"/>
            <color indexed="81"/>
            <rFont val="Segoe UI"/>
            <family val="2"/>
          </rPr>
          <t>O VALOR DESTE ITEM É DADO PELA SOMATÓRIA DA PLANILHA "E-3.2_01", PREENCHA A PLANILHA DA ABA "E-3.2_01"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29" authorId="0" shapeId="0" xr:uid="{F4F4C16F-E14C-4EDD-91DA-44704745DF3D}">
      <text>
        <r>
          <rPr>
            <b/>
            <sz val="9"/>
            <color indexed="81"/>
            <rFont val="Segoe UI"/>
            <family val="2"/>
          </rPr>
          <t>O VALOR DESTE ITEM É DADO PELA SOMATÓRIA DA PLANILHA "E-3.2_02", PREENCHA A PLANILHA DA ABA "E-3.2_02"</t>
        </r>
      </text>
    </comment>
    <comment ref="H30" authorId="0" shapeId="0" xr:uid="{E1C00564-5228-4A7A-9C20-6080645F118E}">
      <text>
        <r>
          <rPr>
            <b/>
            <sz val="9"/>
            <color indexed="81"/>
            <rFont val="Segoe UI"/>
            <family val="2"/>
          </rPr>
          <t>O VALOR DESTE ITEM É DADO PELA SOMATÓRIA DA PLANILHA "E-3.2_03", PREENCHA A PLANILHA DA ABA "E-3.2_03"</t>
        </r>
      </text>
    </comment>
    <comment ref="H31" authorId="0" shapeId="0" xr:uid="{026D21DC-6A34-4DAA-B6E1-00EF7C4B6F8D}">
      <text>
        <r>
          <rPr>
            <b/>
            <sz val="9"/>
            <color indexed="81"/>
            <rFont val="Segoe UI"/>
            <family val="2"/>
          </rPr>
          <t>O VALOR DESTE ITEM É DADO PELA SOMATÓRIA DA PLANILHA "E-3.2_04", PREENCHA A PLANILHA DA ABA "E-3.2_04"</t>
        </r>
      </text>
    </comment>
    <comment ref="H33" authorId="0" shapeId="0" xr:uid="{08EE9939-C77A-474F-BCB1-0F5EA04A2A71}">
      <text>
        <r>
          <rPr>
            <b/>
            <sz val="9"/>
            <color indexed="81"/>
            <rFont val="Segoe UI"/>
            <family val="2"/>
          </rPr>
          <t>O VALOR DESTE ITEM É DADO PELA SOMATÓRIA DA PLANILHA "E-3.2_05", PREENCHA A PLANILHA DA ABA "E-3.2_05"</t>
        </r>
      </text>
    </comment>
  </commentList>
</comments>
</file>

<file path=xl/sharedStrings.xml><?xml version="1.0" encoding="utf-8"?>
<sst xmlns="http://schemas.openxmlformats.org/spreadsheetml/2006/main" count="570" uniqueCount="228">
  <si>
    <t>SEMAE</t>
  </si>
  <si>
    <t>SERVIÇO MUNICIPAL DE ÁGUA E ESGOTO DE PIRACICABA</t>
  </si>
  <si>
    <t>OBRA</t>
  </si>
  <si>
    <t xml:space="preserve">
</t>
  </si>
  <si>
    <t>Obras Civis e Serviços:</t>
  </si>
  <si>
    <t>Materiais e Equipamentos:</t>
  </si>
  <si>
    <t>Item</t>
  </si>
  <si>
    <t>Discriminação</t>
  </si>
  <si>
    <t>TOTAL</t>
  </si>
  <si>
    <t>OBRAS CIVIS E SERVIÇOS</t>
  </si>
  <si>
    <t>Código</t>
  </si>
  <si>
    <t>Fonte</t>
  </si>
  <si>
    <t>Unid.</t>
  </si>
  <si>
    <t>Quant.</t>
  </si>
  <si>
    <t>BDI Aplicado (%)</t>
  </si>
  <si>
    <t>Demolições / Remoções</t>
  </si>
  <si>
    <t>1.1</t>
  </si>
  <si>
    <t>Remoção de equipamentos e tubulações da Calha Parshall e Canal</t>
  </si>
  <si>
    <t>COMP.</t>
  </si>
  <si>
    <t>eq x dia</t>
  </si>
  <si>
    <t>1.2</t>
  </si>
  <si>
    <t>1.3</t>
  </si>
  <si>
    <t>Demolição de concreto simples</t>
  </si>
  <si>
    <t>m³</t>
  </si>
  <si>
    <t>1.4</t>
  </si>
  <si>
    <t>Remoção de piso</t>
  </si>
  <si>
    <t>m²</t>
  </si>
  <si>
    <t>1.5</t>
  </si>
  <si>
    <t>Remoção de entulho inclusive a carga, transporte e descarga em bota fora a qualquer distância</t>
  </si>
  <si>
    <t>Subtotal 1</t>
  </si>
  <si>
    <t>Parede e Peitoril</t>
  </si>
  <si>
    <t>2.1</t>
  </si>
  <si>
    <t>Alvenaria de elevação, blocos de concreto aparente 19x19x39cm</t>
  </si>
  <si>
    <t>2.2</t>
  </si>
  <si>
    <t>Alvenaria de elevação, blocos canaleta 19x19x19cm, incluso graute e aço CA-50 de 10,00mm</t>
  </si>
  <si>
    <t>m</t>
  </si>
  <si>
    <t>Peitoril em ardósia com pingadeira, largura de 25cm, assentado com argamassa</t>
  </si>
  <si>
    <t>Subtotal 2</t>
  </si>
  <si>
    <t>Pisos</t>
  </si>
  <si>
    <t>3.1</t>
  </si>
  <si>
    <t>Piso em granilite, espessura 8mm, incluso juntas de dilatação plásticas</t>
  </si>
  <si>
    <t>3.2</t>
  </si>
  <si>
    <t>Rodapé em marmorite, altura 10cm</t>
  </si>
  <si>
    <t>Subtotal 3</t>
  </si>
  <si>
    <t>Estrutura Metálica</t>
  </si>
  <si>
    <t>4.1</t>
  </si>
  <si>
    <t>Estrutura metálica para suporte da laje em balanço existente</t>
  </si>
  <si>
    <t>gb</t>
  </si>
  <si>
    <t>Subtotal 4</t>
  </si>
  <si>
    <t>Vidros</t>
  </si>
  <si>
    <t>5.1</t>
  </si>
  <si>
    <t>Porta de correr de vidro com 2,00m de largura x 2,10m de altura, com duas folhas em vidro laminado 8mm (com perfis de alumínio)</t>
  </si>
  <si>
    <t>pç</t>
  </si>
  <si>
    <t>Porta de abrir de vidro com 2,60m de largura x 2,10m de altura, com duas folhas em vidro laminado 8mm (com perfis de alumínio)</t>
  </si>
  <si>
    <t>Fechamento com painel de vidro laminado 8mm</t>
  </si>
  <si>
    <t>Subtotal 5</t>
  </si>
  <si>
    <t>Forro</t>
  </si>
  <si>
    <t>6.1</t>
  </si>
  <si>
    <t>Forro em réguas de PVC, frisado, para ambientes comerciais, inclusive estrutura de fixação</t>
  </si>
  <si>
    <t>Acabamentos para forro (roda-forro em perfil metálico e plástico)</t>
  </si>
  <si>
    <t>Subtotal 6</t>
  </si>
  <si>
    <t>Montagem  dos  Materiais  e  Equipamentos</t>
  </si>
  <si>
    <t>7.1</t>
  </si>
  <si>
    <t>Montagem dos materiais e equipamentos elétricos</t>
  </si>
  <si>
    <t>Subtotal 7</t>
  </si>
  <si>
    <t>MATERIAIS E EQUIPAMENTOS</t>
  </si>
  <si>
    <t>Fornecimento de Materiais e Equipamentos Elétricos</t>
  </si>
  <si>
    <t>Painéis e Quadros</t>
  </si>
  <si>
    <t>1.1.1</t>
  </si>
  <si>
    <t>Quadro de Luz da Sala (QL-CP), montado em caixa de sobrepor, conforme diagrama apresentado</t>
  </si>
  <si>
    <t>cj</t>
  </si>
  <si>
    <t>Fios e Cabos</t>
  </si>
  <si>
    <t>1.2.1</t>
  </si>
  <si>
    <t>1.2.2</t>
  </si>
  <si>
    <t>1.2.3</t>
  </si>
  <si>
    <t>1.2.4</t>
  </si>
  <si>
    <t>1.2.5</t>
  </si>
  <si>
    <t>1.2.6</t>
  </si>
  <si>
    <t>1.2.7</t>
  </si>
  <si>
    <t>Eletrodutos e Afins</t>
  </si>
  <si>
    <t>1.3.1</t>
  </si>
  <si>
    <t>1.3.2</t>
  </si>
  <si>
    <t>Braçadeira tipo "D", para fixação de eletrodutos rígidos de Ø 3/4"</t>
  </si>
  <si>
    <t>1.3.3</t>
  </si>
  <si>
    <t>1.3.4</t>
  </si>
  <si>
    <t>1.3.5</t>
  </si>
  <si>
    <t>1.3.6</t>
  </si>
  <si>
    <t>Iluminação</t>
  </si>
  <si>
    <t>1.4.1</t>
  </si>
  <si>
    <t>1.4.2</t>
  </si>
  <si>
    <t>Luminária de emergência tipo 30 LEDs</t>
  </si>
  <si>
    <t>unid</t>
  </si>
  <si>
    <t>Preço Unitário (R$)</t>
  </si>
  <si>
    <t>Preço Total (R$)</t>
  </si>
  <si>
    <t>h</t>
  </si>
  <si>
    <t>Total</t>
  </si>
  <si>
    <t>Canaleta de concreto 19x19x19cm (classe C NBR 6136)</t>
  </si>
  <si>
    <t>kg</t>
  </si>
  <si>
    <t>CHP</t>
  </si>
  <si>
    <t>COMPOSIÇÃO DE PREÇOS</t>
  </si>
  <si>
    <t>Preço Unitário Sem BDI (R$)</t>
  </si>
  <si>
    <t>Preço Unitário Com BDI (R$)</t>
  </si>
  <si>
    <t>Preço Total Com BDI (R$)</t>
  </si>
  <si>
    <t>PLANILHA DE ORÇAMENTO</t>
  </si>
  <si>
    <t>TERCEIRA ETAPA DA AMPLIAÇÃO DA ETA 3 CAPIM FINO</t>
  </si>
  <si>
    <t>RESUMO GERAL</t>
  </si>
  <si>
    <t xml:space="preserve">Unid: </t>
  </si>
  <si>
    <t>C-3.2_01</t>
  </si>
  <si>
    <t>C-3.2_02</t>
  </si>
  <si>
    <t>C-3.2_03</t>
  </si>
  <si>
    <t>C-3.2_04</t>
  </si>
  <si>
    <t>C-3.2_05</t>
  </si>
  <si>
    <t>C-3.2_06</t>
  </si>
  <si>
    <t>C-3.2_07</t>
  </si>
  <si>
    <t>C-3.2_08</t>
  </si>
  <si>
    <t>Remoção de escada e guarda-corpo metálicos</t>
  </si>
  <si>
    <t>Marmorista / graniteiro com encargos complementares</t>
  </si>
  <si>
    <t>Servente com encargos complementares</t>
  </si>
  <si>
    <t>Argamassa traço 1:3 (em volume de cimento e areia média úmida), preparo manual</t>
  </si>
  <si>
    <t>Chapa de aço grossa, ASTM A36, e = 1/2" (12,70mm) 99,59kg/m²</t>
  </si>
  <si>
    <t>Parafuso de aço tipo chumbador parabolt, diâmetro 1/2", comprimento 75mm</t>
  </si>
  <si>
    <t>Perfil "H" de aço laminado, "HP"</t>
  </si>
  <si>
    <t>Eletrodo revestido AWS - E7018, diâmetro igual a 4,00m</t>
  </si>
  <si>
    <t>Guindaste hidráulico autopropelido, com lança telescópica 28,80m, capacidade máxima 30T, potência 97KW, tração 4x4 - CHP diurno</t>
  </si>
  <si>
    <t>Montagem e desmontagem de andaime tubular tipo torre</t>
  </si>
  <si>
    <t>Soldador com encargos complementares</t>
  </si>
  <si>
    <t>Ajudante de estrutura metálica com encargos complementares</t>
  </si>
  <si>
    <t>Montador de estrutura metálica com encargos complementares</t>
  </si>
  <si>
    <t>Jateamento abrasivo com granalha de aço em perfil metálico em fábrica</t>
  </si>
  <si>
    <t>Perfil de alumínio anodizado</t>
  </si>
  <si>
    <t>Parafuso de aço tipo chumbador parabolt, diâmetro 3/8", comprimento 75mm</t>
  </si>
  <si>
    <t>Parafuso de ferro polido, sextavado, com rosca inteira, diâmetro 5/16", comprimento 3/4", com porca e arruela lisa leve</t>
  </si>
  <si>
    <t>Serralheiro com encargos complementares</t>
  </si>
  <si>
    <t>Auxiliar de serralheiro com encargos complementares</t>
  </si>
  <si>
    <t>Silicone acetico uso geral incolor 280g</t>
  </si>
  <si>
    <t>Encanador ou bombeiro hidráulico com encargos complementares</t>
  </si>
  <si>
    <t>Auxiliar de encanador ou bombeiro hidráulico com encargos complementares</t>
  </si>
  <si>
    <t>Argamassa traço 1:2:8 (em volume de cimento, cal e areia média úmida) para emboço / massa única / assentamento de alvenaria de vedação, preparo mecânico com betoneira 400 L</t>
  </si>
  <si>
    <t>Graute fgk=30 Mpa, traço 1:0,02:0,9:1,2 (em massa seca de cimento / cal / areia grossa / brita 0) - preparo mecânico com betoneira 400 L</t>
  </si>
  <si>
    <t>Pedreiro  com  encargos  complementares</t>
  </si>
  <si>
    <t>Inversor de solda monofásico de 160A, potência de 5400W, tensão de 220V, para solda com eletrodos de 2,0 a 4,0mm e processo TIG - CHP diurno</t>
  </si>
  <si>
    <t>Pintura com tinta alquídica de fundo (tipo zarcão) pulverida sobre perfil metálico executado em fábrica (demão)</t>
  </si>
  <si>
    <t>Corte e dobra de aço CA-50, diâmetro de 10,0mm</t>
  </si>
  <si>
    <t>Ardósia em placas acabamento natural esp = 8mm</t>
  </si>
  <si>
    <t>Vidro comum laminado liso incolor, espessura total 8mm</t>
  </si>
  <si>
    <t>Fechadura para porta de vidro, em aço inox com acabamento cromado, com cilindro em latão, incluindo chave tipo cilindro</t>
  </si>
  <si>
    <t>Puxador tubular reto duplo, em alumínio cromado, comprimento de aproximadamente de 400mm e diâmetro de 25mm (1")</t>
  </si>
  <si>
    <t>Conjunto de ferragens para porta de vidro, em zamac cromado, cj contemplando dobradiça inferior, dobradiça superior, pivo para dobradiça inferior, pivo para dobradiça superior, fechadura central em zamac cromado, contra fechadura de pressão</t>
  </si>
  <si>
    <t>Vidraceiro com  encargos  complementares</t>
  </si>
  <si>
    <t>E-3.2_01</t>
  </si>
  <si>
    <t>Eletricista industrial com encargos complementares</t>
  </si>
  <si>
    <t>Auxiliar de eletricista com encargos complementares</t>
  </si>
  <si>
    <t>Eletrotécnico com encargos complementares</t>
  </si>
  <si>
    <t>Engenheiro eletricista com encargos complementares</t>
  </si>
  <si>
    <t>Condutor isolado de cobre, classe 450/750V, isolação em composto termoplástico tipo PVC colorido, seção nominal 2,5mm², cor azul</t>
  </si>
  <si>
    <t>Condutor isolado de cobre, classe 450/750V, isolação em composto termoplástico tipo PVC colorido, seção nominal 2,5mm², cor preto</t>
  </si>
  <si>
    <t>Condutor isolado de cobre, classe 450/750V, isolação em composto termoplástico tipo PVC colorido, seção nominal 2,5mm², cor verde</t>
  </si>
  <si>
    <t>Condutor isolado de cobre, classe 450/750V, isolação em composto termoplástico tipo PVC colorido, seção nominal 1,5mm², cor azul</t>
  </si>
  <si>
    <t>Condutor isolado de cobre, classe 450/750V, isolação em composto termoplástico tipo PVC colorido, seção nominal 1,5mm², cor preto</t>
  </si>
  <si>
    <t>Condutor isolado de cobre, classe 450/750V, isolação em composto termoplástico tipo PVC colorido, seção nominal 1,5mm², cor branco</t>
  </si>
  <si>
    <t>Condutor isolado de cobre, classe 450/750V, isolação em composto termoplástico tipo PVC colorido, seção nominal 1,5mm², cor amarela</t>
  </si>
  <si>
    <t>Eletroduto rígido de aço galvanizado, tipo leve, Ø 3/4", em barras de 3 m</t>
  </si>
  <si>
    <t>Curva de 90° para eletroduto rígido de aço galvanizado, Ø 3/4"</t>
  </si>
  <si>
    <t>Caixa de ligação ("condulete"), tipo "E", Ø 3/4", com tomada 2P+T 20A</t>
  </si>
  <si>
    <t>Tomada média de embutir (1 módulo), 2P+T 20 A, incluindo suporte e placa - fornecimento e instalação</t>
  </si>
  <si>
    <t>un</t>
  </si>
  <si>
    <t>E-3.2_02</t>
  </si>
  <si>
    <t>Caixa de ligação ("condulete"), tipo "C", Ø 3/4", com interruptor bipolar 10A</t>
  </si>
  <si>
    <t>Interruptor bipolar (1 módulo), 10A/250V, incluindo suporte e placa - fornecimento e instalação</t>
  </si>
  <si>
    <t>E-3.2_03</t>
  </si>
  <si>
    <t>Caixa de ligação ("condulete"), tipo "C" duplo, Ø 3/4", com duas tomadas 2P+T 20A</t>
  </si>
  <si>
    <t>Condulete de alumínio, tipo C, para eletroduto de aço galvanizado DN 20 mm (3/4''), aparente - fornecimento e instalação</t>
  </si>
  <si>
    <t>Condulete de alumínio, tipo E, para eletroduto de aço galvanizado DN 20 mm (3/4''), aparente - fornecimento e instalação</t>
  </si>
  <si>
    <t>E-3.2_04</t>
  </si>
  <si>
    <t>E-3.2_05</t>
  </si>
  <si>
    <t>Luminária plafon redondo com vidro fosco diâmetro *30* cm, para 2 lâmpadas, base E27, potência máxima 40/60W (não inclui lâmpadas)</t>
  </si>
  <si>
    <t>Lâmpada LED 10W bivolt branca, formato tradicional (base E27)</t>
  </si>
  <si>
    <t>Eletricista com encargos complementares</t>
  </si>
  <si>
    <t>Luminária tipo plafon redondo com vidro fosco, diâmetro 30 cm, com 2 lâmpadas de LED com 10W cada - fornecimento e instalação</t>
  </si>
  <si>
    <t>Operação e Manutenção do Canteiro de Obras</t>
  </si>
  <si>
    <t>Plano compartilhado de telefonia móvel</t>
  </si>
  <si>
    <t>PRODUTO 3.2 - DEMOLIÇÃO DA ANTIGA CALHA PARSHALL, COM RECUPERAÇÃO E REAPROVEITAMENTO DA ÁREA</t>
  </si>
  <si>
    <t>OBRAS GERAIS</t>
  </si>
  <si>
    <t>DEMOLIÇÕES / REMOÇÕES</t>
  </si>
  <si>
    <t>PAREDE E PEITORIL</t>
  </si>
  <si>
    <t>PISOS</t>
  </si>
  <si>
    <t>VIDROS</t>
  </si>
  <si>
    <t>FORRO</t>
  </si>
  <si>
    <t>OPERAÇÃO E MANUTENÇÃO DO CANTEIRO DE OBRAS</t>
  </si>
  <si>
    <t>A Instalação do Canteiro de Obras já está prevista no Produto 1.1.</t>
  </si>
  <si>
    <t>Demolição de concreto armado</t>
  </si>
  <si>
    <t>FUNDAÇÕES E ESTRUTURAS</t>
  </si>
  <si>
    <t>Fôrma plana de madeira - estrutura</t>
  </si>
  <si>
    <t>Armação em aço CA-50</t>
  </si>
  <si>
    <t>Armação em tela de aço</t>
  </si>
  <si>
    <t>Cimbramento de madeira</t>
  </si>
  <si>
    <t>1.6</t>
  </si>
  <si>
    <t>3.3</t>
  </si>
  <si>
    <t>3.4</t>
  </si>
  <si>
    <t>4.2</t>
  </si>
  <si>
    <t>7.2</t>
  </si>
  <si>
    <t>8.1</t>
  </si>
  <si>
    <t>Subtotal 8</t>
  </si>
  <si>
    <t>Fundações e Estruturas</t>
  </si>
  <si>
    <t>Concreto estrutural para estruturas em contato com água bruta, água tratada, solo e gases agressivos, fck = 40,0 mpa, A/C máx. 0,55 l/kg - mín. de 320 kg de cimento/m³</t>
  </si>
  <si>
    <t>Pintura látex acrílica, aplicação manual em paredes, duas demãos</t>
  </si>
  <si>
    <t>Preparação e aplicação de ponte de aderência com adesivo base epóxi</t>
  </si>
  <si>
    <t>Hidrojateamento de alta pressão com água quente ou fria e solução limpadora até 17 mpa</t>
  </si>
  <si>
    <t>PREPARO / LIMPEZA</t>
  </si>
  <si>
    <t>Preparo / Limpeza</t>
  </si>
  <si>
    <t>3.5</t>
  </si>
  <si>
    <t>4.3</t>
  </si>
  <si>
    <t>4.4</t>
  </si>
  <si>
    <t>5.2</t>
  </si>
  <si>
    <t>7.3</t>
  </si>
  <si>
    <t>8.2</t>
  </si>
  <si>
    <t>9.1</t>
  </si>
  <si>
    <t>Subtotal 9</t>
  </si>
  <si>
    <t>ORIENTAÇÕES AO LICITANTE PARA ELABORAÇÃO DE PROPOSTA COMERCIAL</t>
  </si>
  <si>
    <t>ESTRUTURA METÁLICA</t>
  </si>
  <si>
    <t>MONTAGEM  DOS  MATERIAIS  E  EQUIPAMENTOS</t>
  </si>
  <si>
    <t>FORNECIMENTO DE MATERIAIS E EQUIPAMENTOS ELÉTRICOS</t>
  </si>
  <si>
    <t>br</t>
  </si>
  <si>
    <t>LICITANTE:</t>
  </si>
  <si>
    <t>________________________________________________________________________________</t>
  </si>
  <si>
    <t>Para facilitar a elaboração da proposta comercial da licitante para o processo licitatório de ampliação da Estação de Tratamento de Água 3 - Capim Fino, favor seguir as orientações deste tutorial. Devido à complexidade de itens que compõem a obra de ampliação da ETA 3, os serviços foram divididos em 17 produtos, com memoriais descritivos próprios, previstos e anexos ao Termo de Referência. Desta forma foram disponibilizados 17 arquivos contemplando as planilhas orçamentárias que preveêm os custos que demandam cada tipo de serviço de modo que o valor total na aba "Resumo" remete ao valor final ofertado para cada produto. Um 18º arquivo fornecido, nomeado "PROPOSTA COMERCIAL FINAL", contém o somatório das planilhas "Resumo" de cada produto e representa o valor total da obra, nesse arquivo deverá ser preenchido apenas o campo referente aos dados da licitante.</t>
  </si>
  <si>
    <t>Os 17 produtos são:                                                                                                                                                                                                                                                                                      
PRODUTO 1.1 - Instalações hidromecânicas e elétricas da casa de bombas, linhas de recalque de água para os injetores de cloro, tubulação de água de serviço, tubulações de distribuição de água de serviço e instalação do novo reservatório de fibra de vidro.
PRODUTO 1.2 - Instalações de iluminação das novas unidades e do pátio central.
PRODUTO 1.3 - Instalações hidráulicas dos sistemas de dosagem de produtos químicos (Polímero, Carvão ativado, Dióxido de cloro, PAC, Cal e Cloro) e Galerias (passagens) das tubulções sob as ruas de acesso internas da ETA.
PRODUTO 1.4 - Construção da passarela coberta de acesso à nova Calha Parshall e à câmara de pré-oxidação, passarela de passagem das tubulações de PAC e Cal na pré-alcalinização e adequações da estrutura existente (Câmara de pré-oxidação).
PRODUTO 1.5 - Cobertura metálica da Calha Parshall para proteção dos equipamentos de dosagem e do medidor de vazão do coagulante.
PRODUTO 1.6 - Adequações do Plano de Gerenciamento de Riscos (PGR) para o sistema de dióxido de cloro.
PRODUTO 1.7 - Impermeabilização da Calha Parshall, do canal de saída de água coagulada e da câmara de pré-oxidação.
PRODUTO 1.8 - Instalação das comportas no canal de água coagulada e das malhas de aço para mistura rápida.
PRODUTO 1.9 - Instalações hidráulicas dos pontos de aplicação de produtos químicos (PAC, Cal, Carvão 2ª etapa e Polímero).
PRODUTO 1.10 - Adequação dos guarda-corpos do Canal de água bruta, Câmara de Pré-oxidação, Calha Parshall e Canal de água coagulada.
PRODUTO 2.1 - Correções do sistema de aplicação de hidróxido de sódio pertinentes ao Plano de Gerenciamento de Riscos – PGR.
PRODUTO 2.2 - Adequações pertinentes ao Plano de Gerenciamento de Riscos (PGR) para os sistemas de polímero, flúor e cloro.
PRODUTO 2.3 - Adequações do sistema de coagulante PAC (bacia de contenção, base dos tanques, transferência entre tanques e casa de bombas).
PRODUTO 2.4 - Adequação dos guarda-corpos dos floculadores, decantadores e filtros.
PRODUTO 3.1 - Adequações para acessibilidade.
PRODUTO 3.2 - Demolição da antiga Calha Parshall, com recuperação e reaproveitamento da área.
PRODUTO 3.3 - Pavimentação em concreto estrutural do estacionamento e de trechos do pátio central, em atendimento ao Plano de Gerenciamento de Riscos (PGR).</t>
  </si>
  <si>
    <r>
      <t xml:space="preserve">Este arquivo remete ao PRODUTO 3.2. As planilhas com abas em </t>
    </r>
    <r>
      <rPr>
        <b/>
        <u/>
        <sz val="14"/>
        <color rgb="FFFFFF00"/>
        <rFont val="Times New Roman"/>
        <family val="1"/>
      </rPr>
      <t>AMARELO</t>
    </r>
    <r>
      <rPr>
        <sz val="14"/>
        <rFont val="Times New Roman"/>
        <family val="1"/>
      </rPr>
      <t xml:space="preserve"> deverão ser preenchidas com os preços unitários. Inicie o preenchimento pela planilha "Resumo", informando o nome da Licitante. Nas planilhas seguintes, insira os valores ofertados para o serviço em questão nas células em </t>
    </r>
    <r>
      <rPr>
        <b/>
        <u/>
        <sz val="14"/>
        <color rgb="FFFFFF00"/>
        <rFont val="Times New Roman"/>
        <family val="1"/>
      </rPr>
      <t>AMARELO</t>
    </r>
    <r>
      <rPr>
        <sz val="14"/>
        <rFont val="Times New Roman"/>
        <family val="1"/>
      </rPr>
      <t xml:space="preserve">. Este valor será automaticamente multiplicado pelo BDI informado pela Licitante nas células em </t>
    </r>
    <r>
      <rPr>
        <b/>
        <u/>
        <sz val="14"/>
        <color rgb="FFFFFF00"/>
        <rFont val="Times New Roman"/>
        <family val="1"/>
      </rPr>
      <t>AMARELO</t>
    </r>
    <r>
      <rPr>
        <sz val="14"/>
        <rFont val="Times New Roman"/>
        <family val="1"/>
      </rPr>
      <t xml:space="preserve"> localizadas nos cabeçalhos das tabelas orçamentárias. As planilhas com células que estão em </t>
    </r>
    <r>
      <rPr>
        <b/>
        <u/>
        <sz val="14"/>
        <color rgb="FF00FF00"/>
        <rFont val="Times New Roman"/>
        <family val="1"/>
      </rPr>
      <t>VERDE</t>
    </r>
    <r>
      <rPr>
        <sz val="14"/>
        <rFont val="Times New Roman"/>
        <family val="1"/>
      </rPr>
      <t xml:space="preserve"> remetem a serviços orçados por composições e seu valor é retornado pelo somatório da planilha nomeada pelo código da respectiva composição, neste caso o licitante deverá preencher os valores ofertados nesta planilha, nas células em </t>
    </r>
    <r>
      <rPr>
        <b/>
        <u/>
        <sz val="14"/>
        <color rgb="FFFFFF00"/>
        <rFont val="Times New Roman"/>
        <family val="1"/>
      </rPr>
      <t>AMARELO</t>
    </r>
    <r>
      <rPr>
        <sz val="14"/>
        <rFont val="Times New Roman"/>
        <family val="1"/>
      </rPr>
      <t>. Quando terminar de inserir os valores ofertados para a planilha, passe para a planilha da aba seguinte e assim por diante. Ao final da inserção de valores de todas as planilhas, a planilha da aba "Resumo" retornará o valor da proposta final do produto em questão. Quando desejar saber o valor total da proposta, abra o arquivo "PROPOSTA COMERCIAL FINAL" e clique em "atualizar", o somatório das planilhas "Resumo" de todos os produtos será realizado automaticamente.
OBS: Os nomes dos arquivos não devem ser alterados em hipótese alguma, isso geraria falhas nos vínculos existentes entre eles.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</si>
</sst>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4" formatCode="_-&quot;R$&quot;\ * #,##0.00_-;\-&quot;R$&quot;\ * #,##0.00_-;_-&quot;R$&quot;\ * &quot;-&quot;??_-;_-@_-"/>
    <numFmt numFmtId="43" formatCode="_-* #,##0.00_-;\-* #,##0.00_-;_-* &quot;-&quot;??_-;_-@_-"/>
    <numFmt numFmtId="164" formatCode="_([$€-2]* #,##0.00_);_([$€-2]* \(#,##0.00\);_([$€-2]* \-??_)"/>
    <numFmt numFmtId="165" formatCode="0.000"/>
    <numFmt numFmtId="166" formatCode="_(* #,##0.00_);_(* \(#,##0.00\);_(* \-??_);_(@_)"/>
    <numFmt numFmtId="167" formatCode="#,##0.000_);\(#,##0.000\)"/>
    <numFmt numFmtId="168" formatCode="_(&quot;R$ &quot;* #,##0.00_);_(&quot;R$ &quot;* \(#,##0.00\);_(&quot;R$ &quot;* \-??_);_(@_)"/>
    <numFmt numFmtId="169" formatCode="_(&quot;R$&quot;* #,##0.00_);_(&quot;R$&quot;* \(#,##0.00\);_(&quot;R$&quot;* \-??_);_(@_)"/>
    <numFmt numFmtId="170" formatCode="_(&quot;Cr$&quot;* #,##0.00_);_(&quot;Cr$&quot;* \(#,##0.00\);_(&quot;Cr$&quot;* \-??_);_(@_)"/>
    <numFmt numFmtId="171" formatCode="0.0000"/>
    <numFmt numFmtId="172" formatCode="&quot;R$ &quot;#,##0.00"/>
    <numFmt numFmtId="173" formatCode="_-* #,##0.00_-;\-* #,##0.00_-;_-* \-??_-;_-@_-"/>
    <numFmt numFmtId="174" formatCode="_(* #,##0.00_);_(* \(#,##0.00\);_(* &quot;-&quot;??_);_(@_)"/>
    <numFmt numFmtId="175" formatCode="_-&quot;R$&quot;* #,##0.00_-;\-&quot;R$&quot;* #,##0.00_-;_-&quot;R$&quot;* &quot;-&quot;??_-;_-@_-"/>
    <numFmt numFmtId="176" formatCode="_(&quot;R$ &quot;* #,##0.00_);_(&quot;R$ &quot;* \(#,##0.00\);_(&quot;R$ &quot;* &quot;-&quot;??_);_(@_)"/>
    <numFmt numFmtId="177" formatCode="0.000_)"/>
  </numFmts>
  <fonts count="68">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FFFF"/>
      <name val="Calibri"/>
      <family val="2"/>
      <charset val="1"/>
    </font>
    <font>
      <sz val="11"/>
      <color rgb="FF800080"/>
      <name val="Calibri"/>
      <family val="2"/>
      <charset val="1"/>
    </font>
    <font>
      <sz val="11"/>
      <color rgb="FF008000"/>
      <name val="Calibri"/>
      <family val="2"/>
      <charset val="1"/>
    </font>
    <font>
      <b/>
      <sz val="9"/>
      <color rgb="FF000000"/>
      <name val="Arial"/>
      <family val="2"/>
      <charset val="1"/>
    </font>
    <font>
      <b/>
      <sz val="11"/>
      <color rgb="FFFF9900"/>
      <name val="Calibri"/>
      <family val="2"/>
      <charset val="1"/>
    </font>
    <font>
      <b/>
      <sz val="11"/>
      <color rgb="FFFFFFFF"/>
      <name val="Calibri"/>
      <family val="2"/>
      <charset val="1"/>
    </font>
    <font>
      <sz val="11"/>
      <color rgb="FF984807"/>
      <name val="Arial Narrow"/>
      <family val="2"/>
      <charset val="1"/>
    </font>
    <font>
      <b/>
      <sz val="11"/>
      <color rgb="FFFF0000"/>
      <name val="Calibri"/>
      <family val="2"/>
      <charset val="1"/>
    </font>
    <font>
      <sz val="11"/>
      <color rgb="FFFF0000"/>
      <name val="Calibri"/>
      <family val="2"/>
      <charset val="1"/>
    </font>
    <font>
      <sz val="11"/>
      <color rgb="FF333399"/>
      <name val="Calibri"/>
      <family val="2"/>
      <charset val="1"/>
    </font>
    <font>
      <i/>
      <sz val="11"/>
      <color rgb="FF808080"/>
      <name val="Calibri"/>
      <family val="2"/>
      <charset val="1"/>
    </font>
    <font>
      <b/>
      <sz val="15"/>
      <color rgb="FF003366"/>
      <name val="Calibri"/>
      <family val="2"/>
      <charset val="1"/>
    </font>
    <font>
      <b/>
      <sz val="13"/>
      <color rgb="FF003366"/>
      <name val="Calibri"/>
      <family val="2"/>
      <charset val="1"/>
    </font>
    <font>
      <b/>
      <sz val="11"/>
      <color rgb="FF003366"/>
      <name val="Calibri"/>
      <family val="2"/>
      <charset val="1"/>
    </font>
    <font>
      <sz val="11"/>
      <color rgb="FFFF9900"/>
      <name val="Calibri"/>
      <family val="2"/>
      <charset val="1"/>
    </font>
    <font>
      <sz val="11"/>
      <color rgb="FF808000"/>
      <name val="Calibri"/>
      <family val="2"/>
      <charset val="1"/>
    </font>
    <font>
      <sz val="11"/>
      <color rgb="FF993300"/>
      <name val="Calibri"/>
      <family val="2"/>
      <charset val="1"/>
    </font>
    <font>
      <sz val="11"/>
      <color rgb="FF000000"/>
      <name val="Times New Roman"/>
      <family val="2"/>
      <charset val="1"/>
    </font>
    <font>
      <sz val="10"/>
      <name val="Arial"/>
      <family val="2"/>
      <charset val="1"/>
    </font>
    <font>
      <sz val="12"/>
      <name val="Times New Roman"/>
      <family val="1"/>
      <charset val="1"/>
    </font>
    <font>
      <sz val="12"/>
      <name val="Arial MT"/>
      <charset val="1"/>
    </font>
    <font>
      <sz val="11"/>
      <color rgb="FF000000"/>
      <name val="Calibri"/>
      <family val="2"/>
      <charset val="204"/>
    </font>
    <font>
      <sz val="11"/>
      <color rgb="FF000000"/>
      <name val="Arial Narrow"/>
      <family val="2"/>
      <charset val="1"/>
    </font>
    <font>
      <b/>
      <sz val="11"/>
      <name val="Times New Roman"/>
      <family val="1"/>
      <charset val="1"/>
    </font>
    <font>
      <b/>
      <sz val="12"/>
      <name val="Times New Roman"/>
      <family val="1"/>
      <charset val="1"/>
    </font>
    <font>
      <sz val="11.5"/>
      <name val="Times New Roman"/>
      <family val="1"/>
      <charset val="1"/>
    </font>
    <font>
      <b/>
      <sz val="11.5"/>
      <name val="Times New Roman"/>
      <family val="1"/>
      <charset val="1"/>
    </font>
    <font>
      <b/>
      <sz val="10"/>
      <name val="Times New Roman"/>
      <family val="1"/>
      <charset val="1"/>
    </font>
    <font>
      <sz val="10"/>
      <name val="Arial Narrow"/>
      <family val="2"/>
      <charset val="1"/>
    </font>
    <font>
      <sz val="10"/>
      <name val="Arial"/>
      <family val="2"/>
    </font>
    <font>
      <sz val="11"/>
      <color rgb="FF000000"/>
      <name val="Calibri"/>
      <family val="2"/>
      <charset val="1"/>
    </font>
    <font>
      <b/>
      <u/>
      <sz val="10"/>
      <name val="Arial Narrow"/>
      <family val="2"/>
      <charset val="1"/>
    </font>
    <font>
      <b/>
      <sz val="10"/>
      <name val="Arial Narrow"/>
      <family val="2"/>
      <charset val="1"/>
    </font>
    <font>
      <sz val="10"/>
      <name val="Symbol"/>
      <family val="1"/>
      <charset val="2"/>
    </font>
    <font>
      <i/>
      <sz val="12"/>
      <name val="Arial"/>
      <family val="2"/>
      <charset val="1"/>
    </font>
    <font>
      <sz val="11"/>
      <name val="Calibri"/>
      <family val="2"/>
      <charset val="1"/>
    </font>
    <font>
      <b/>
      <sz val="10.5"/>
      <name val="Times New Roman"/>
      <family val="1"/>
      <charset val="1"/>
    </font>
    <font>
      <sz val="10.5"/>
      <name val="Times New Roman"/>
      <family val="1"/>
      <charset val="1"/>
    </font>
    <font>
      <sz val="10"/>
      <name val="Arial Narrow"/>
      <family val="2"/>
    </font>
    <font>
      <sz val="12"/>
      <name val="Arial"/>
      <family val="2"/>
      <charset val="1"/>
    </font>
    <font>
      <i/>
      <sz val="10"/>
      <name val="Arial Narrow"/>
      <family val="2"/>
      <charset val="1"/>
    </font>
    <font>
      <sz val="11"/>
      <color indexed="20"/>
      <name val="Calibri"/>
      <family val="2"/>
    </font>
    <font>
      <sz val="11"/>
      <color indexed="17"/>
      <name val="Calibri"/>
      <family val="2"/>
    </font>
    <font>
      <b/>
      <sz val="15"/>
      <color indexed="56"/>
      <name val="Calibri"/>
      <family val="2"/>
    </font>
    <font>
      <b/>
      <sz val="13"/>
      <color indexed="56"/>
      <name val="Calibri"/>
      <family val="2"/>
    </font>
    <font>
      <sz val="11"/>
      <color indexed="60"/>
      <name val="Calibri"/>
      <family val="2"/>
    </font>
    <font>
      <sz val="12"/>
      <name val="Times New Roman"/>
      <family val="1"/>
    </font>
    <font>
      <sz val="11"/>
      <color indexed="8"/>
      <name val="Calibri"/>
      <family val="2"/>
    </font>
    <font>
      <b/>
      <i/>
      <sz val="18"/>
      <name val="Times New Roman"/>
      <family val="1"/>
      <charset val="1"/>
    </font>
    <font>
      <b/>
      <i/>
      <u/>
      <sz val="10"/>
      <name val="Arial Narrow"/>
      <family val="2"/>
      <charset val="1"/>
    </font>
    <font>
      <b/>
      <i/>
      <sz val="10"/>
      <name val="Arial Narrow"/>
      <family val="2"/>
      <charset val="1"/>
    </font>
    <font>
      <b/>
      <i/>
      <sz val="12"/>
      <name val="Times New Roman"/>
      <family val="1"/>
    </font>
    <font>
      <sz val="12"/>
      <name val="Arial MT"/>
    </font>
    <font>
      <sz val="11"/>
      <color theme="1"/>
      <name val="Arial Narrow"/>
      <family val="2"/>
    </font>
    <font>
      <i/>
      <sz val="12"/>
      <name val="Times New Roman"/>
      <family val="1"/>
    </font>
    <font>
      <b/>
      <sz val="12"/>
      <name val="Times New Roman"/>
      <family val="1"/>
    </font>
    <font>
      <b/>
      <u/>
      <sz val="12"/>
      <name val="Times New Roman"/>
      <family val="1"/>
    </font>
    <font>
      <b/>
      <sz val="9"/>
      <color indexed="81"/>
      <name val="Segoe UI"/>
      <family val="2"/>
    </font>
    <font>
      <b/>
      <sz val="16"/>
      <name val="Times New Roman"/>
      <family val="1"/>
      <charset val="1"/>
    </font>
    <font>
      <sz val="14"/>
      <name val="Times New Roman"/>
      <family val="1"/>
    </font>
    <font>
      <b/>
      <u/>
      <sz val="14"/>
      <color rgb="FFFFFF00"/>
      <name val="Times New Roman"/>
      <family val="1"/>
    </font>
    <font>
      <b/>
      <u/>
      <sz val="14"/>
      <color rgb="FF00FF00"/>
      <name val="Times New Roman"/>
      <family val="1"/>
    </font>
    <font>
      <sz val="11"/>
      <name val="Times New Roman"/>
      <family val="1"/>
    </font>
  </fonts>
  <fills count="40">
    <fill>
      <patternFill patternType="none"/>
    </fill>
    <fill>
      <patternFill patternType="gray125"/>
    </fill>
    <fill>
      <patternFill patternType="solid">
        <fgColor rgb="FFCCCCFF"/>
        <bgColor rgb="FFB9CDE5"/>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DBEEF4"/>
      </patternFill>
    </fill>
    <fill>
      <patternFill patternType="solid">
        <fgColor rgb="FFFFCC99"/>
        <bgColor rgb="FFFCD5B5"/>
      </patternFill>
    </fill>
    <fill>
      <patternFill patternType="solid">
        <fgColor rgb="FF99CCFF"/>
        <bgColor rgb="FFB9CDE5"/>
      </patternFill>
    </fill>
    <fill>
      <patternFill patternType="solid">
        <fgColor rgb="FFFF8080"/>
        <bgColor rgb="FFFF99CC"/>
      </patternFill>
    </fill>
    <fill>
      <patternFill patternType="solid">
        <fgColor rgb="FFFFFFCC"/>
        <bgColor rgb="FFEBF1DE"/>
      </patternFill>
    </fill>
    <fill>
      <patternFill patternType="solid">
        <fgColor rgb="FF00FF00"/>
        <bgColor rgb="FF33CCCC"/>
      </patternFill>
    </fill>
    <fill>
      <patternFill patternType="solid">
        <fgColor rgb="FFFFCC00"/>
        <bgColor rgb="FFFFBF00"/>
      </patternFill>
    </fill>
    <fill>
      <patternFill patternType="solid">
        <fgColor rgb="FFFFFF99"/>
        <bgColor rgb="FFFFFFCC"/>
      </patternFill>
    </fill>
    <fill>
      <patternFill patternType="solid">
        <fgColor rgb="FF0066CC"/>
        <bgColor rgb="FF2A6099"/>
      </patternFill>
    </fill>
    <fill>
      <patternFill patternType="solid">
        <fgColor rgb="FF800080"/>
        <bgColor rgb="FF660066"/>
      </patternFill>
    </fill>
    <fill>
      <patternFill patternType="solid">
        <fgColor rgb="FF33CCCC"/>
        <bgColor rgb="FF339966"/>
      </patternFill>
    </fill>
    <fill>
      <patternFill patternType="solid">
        <fgColor rgb="FFFF9900"/>
        <bgColor rgb="FFFFBF00"/>
      </patternFill>
    </fill>
    <fill>
      <patternFill patternType="solid">
        <fgColor rgb="FFFF6600"/>
        <bgColor rgb="FFFF4000"/>
      </patternFill>
    </fill>
    <fill>
      <patternFill patternType="solid">
        <fgColor rgb="FF333399"/>
        <bgColor rgb="FF1F497D"/>
      </patternFill>
    </fill>
    <fill>
      <patternFill patternType="solid">
        <fgColor rgb="FFFF0000"/>
        <bgColor rgb="FFFF4000"/>
      </patternFill>
    </fill>
    <fill>
      <patternFill patternType="solid">
        <fgColor rgb="FF339966"/>
        <bgColor rgb="FF7F7F7F"/>
      </patternFill>
    </fill>
    <fill>
      <patternFill patternType="solid">
        <fgColor rgb="FFF2F2F2"/>
        <bgColor rgb="FFEBF1DE"/>
      </patternFill>
    </fill>
    <fill>
      <patternFill patternType="solid">
        <fgColor rgb="FFC0C0C0"/>
        <bgColor rgb="FFBFBFBF"/>
      </patternFill>
    </fill>
    <fill>
      <patternFill patternType="solid">
        <fgColor rgb="FF969696"/>
        <bgColor rgb="FF808080"/>
      </patternFill>
    </fill>
    <fill>
      <patternFill patternType="solid">
        <fgColor rgb="FFFFFFFF"/>
        <bgColor rgb="FFF2F2F2"/>
      </patternFill>
    </fill>
    <fill>
      <patternFill patternType="solid">
        <fgColor rgb="FFFFFFCC"/>
      </patternFill>
    </fill>
    <fill>
      <patternFill patternType="solid">
        <fgColor theme="8" tint="0.59999389629810485"/>
        <bgColor rgb="FFEEECE1"/>
      </patternFill>
    </fill>
    <fill>
      <patternFill patternType="solid">
        <fgColor theme="8" tint="0.79998168889431442"/>
        <bgColor rgb="FFEEECE1"/>
      </patternFill>
    </fill>
    <fill>
      <patternFill patternType="solid">
        <fgColor theme="8" tint="0.79998168889431442"/>
        <bgColor rgb="FFEBF1DE"/>
      </patternFill>
    </fill>
    <fill>
      <patternFill patternType="solid">
        <fgColor indexed="45"/>
      </patternFill>
    </fill>
    <fill>
      <patternFill patternType="solid">
        <fgColor indexed="42"/>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rgb="FF00FF00"/>
        <bgColor indexed="64"/>
      </patternFill>
    </fill>
    <fill>
      <patternFill patternType="solid">
        <fgColor theme="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FFFF00"/>
        <bgColor rgb="FFEEECE1"/>
      </patternFill>
    </fill>
  </fills>
  <borders count="37">
    <border>
      <left/>
      <right/>
      <top/>
      <bottom/>
      <diagonal/>
    </border>
    <border>
      <left style="thin">
        <color auto="1"/>
      </left>
      <right style="thin">
        <color auto="1"/>
      </right>
      <top style="thin">
        <color auto="1"/>
      </top>
      <bottom style="thin">
        <color auto="1"/>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style="thin">
        <color rgb="FF7F7F7F"/>
      </left>
      <right style="thin">
        <color rgb="FF7F7F7F"/>
      </right>
      <top style="thin">
        <color rgb="FF7F7F7F"/>
      </top>
      <bottom style="thin">
        <color rgb="FF7F7F7F"/>
      </bottom>
      <diagonal/>
    </border>
    <border>
      <left/>
      <right/>
      <top/>
      <bottom style="double">
        <color rgb="FFFF0000"/>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style="thin">
        <color auto="1"/>
      </top>
      <bottom style="thin">
        <color auto="1"/>
      </bottom>
      <diagonal/>
    </border>
    <border>
      <left/>
      <right/>
      <top/>
      <bottom style="thin">
        <color auto="1"/>
      </bottom>
      <diagonal/>
    </border>
    <border>
      <left/>
      <right/>
      <top/>
      <bottom style="thick">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auto="1"/>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2660">
    <xf numFmtId="0" fontId="0" fillId="0" borderId="0"/>
    <xf numFmtId="173" fontId="35" fillId="0" borderId="0"/>
    <xf numFmtId="0" fontId="35" fillId="2" borderId="0"/>
    <xf numFmtId="0" fontId="35" fillId="3" borderId="0"/>
    <xf numFmtId="0" fontId="35" fillId="4" borderId="0"/>
    <xf numFmtId="0" fontId="35" fillId="5" borderId="0"/>
    <xf numFmtId="0" fontId="35" fillId="6" borderId="0"/>
    <xf numFmtId="0" fontId="35" fillId="7" borderId="0"/>
    <xf numFmtId="0" fontId="35" fillId="8" borderId="0"/>
    <xf numFmtId="0" fontId="35" fillId="9" borderId="0"/>
    <xf numFmtId="0" fontId="35" fillId="10" borderId="0"/>
    <xf numFmtId="0" fontId="35" fillId="7" borderId="0"/>
    <xf numFmtId="0" fontId="35" fillId="6" borderId="0"/>
    <xf numFmtId="0" fontId="35" fillId="10" borderId="0"/>
    <xf numFmtId="0" fontId="35" fillId="8" borderId="0"/>
    <xf numFmtId="0" fontId="35" fillId="9" borderId="0"/>
    <xf numFmtId="0" fontId="35" fillId="11" borderId="0"/>
    <xf numFmtId="0" fontId="35" fillId="5" borderId="0"/>
    <xf numFmtId="0" fontId="35" fillId="8" borderId="0"/>
    <xf numFmtId="0" fontId="35" fillId="12" borderId="0"/>
    <xf numFmtId="0" fontId="35" fillId="6" borderId="0"/>
    <xf numFmtId="0" fontId="35" fillId="9" borderId="0"/>
    <xf numFmtId="0" fontId="35" fillId="13" borderId="0"/>
    <xf numFmtId="0" fontId="35" fillId="3" borderId="0"/>
    <xf numFmtId="0" fontId="35" fillId="6" borderId="0"/>
    <xf numFmtId="0" fontId="35" fillId="10" borderId="0"/>
    <xf numFmtId="0" fontId="5" fillId="14" borderId="0"/>
    <xf numFmtId="0" fontId="5" fillId="9" borderId="0"/>
    <xf numFmtId="0" fontId="5" fillId="11" borderId="0"/>
    <xf numFmtId="0" fontId="5" fillId="15" borderId="0"/>
    <xf numFmtId="0" fontId="5" fillId="16" borderId="0"/>
    <xf numFmtId="0" fontId="5" fillId="17" borderId="0"/>
    <xf numFmtId="0" fontId="5" fillId="6" borderId="0"/>
    <xf numFmtId="0" fontId="5" fillId="18" borderId="0"/>
    <xf numFmtId="0" fontId="5" fillId="12" borderId="0"/>
    <xf numFmtId="0" fontId="5" fillId="3" borderId="0"/>
    <xf numFmtId="0" fontId="5" fillId="6" borderId="0"/>
    <xf numFmtId="0" fontId="5" fillId="9" borderId="0"/>
    <xf numFmtId="0" fontId="5" fillId="19" borderId="0"/>
    <xf numFmtId="0" fontId="5" fillId="20" borderId="0"/>
    <xf numFmtId="0" fontId="5" fillId="21" borderId="0"/>
    <xf numFmtId="0" fontId="5" fillId="15" borderId="0"/>
    <xf numFmtId="0" fontId="5" fillId="16" borderId="0"/>
    <xf numFmtId="0" fontId="5" fillId="18" borderId="0"/>
    <xf numFmtId="0" fontId="6" fillId="3" borderId="0"/>
    <xf numFmtId="0" fontId="7" fillId="6" borderId="0"/>
    <xf numFmtId="0" fontId="8" fillId="22" borderId="1">
      <alignment horizontal="center" vertical="center" wrapText="1"/>
    </xf>
    <xf numFmtId="0" fontId="9" fillId="23" borderId="2"/>
    <xf numFmtId="0" fontId="9" fillId="23" borderId="2"/>
    <xf numFmtId="0" fontId="9" fillId="23" borderId="2"/>
    <xf numFmtId="0" fontId="10" fillId="24" borderId="3"/>
    <xf numFmtId="0" fontId="11" fillId="22" borderId="4"/>
    <xf numFmtId="0" fontId="12" fillId="25" borderId="2"/>
    <xf numFmtId="0" fontId="10" fillId="24" borderId="3"/>
    <xf numFmtId="0" fontId="13" fillId="0" borderId="5"/>
    <xf numFmtId="0" fontId="14" fillId="13" borderId="2"/>
    <xf numFmtId="0" fontId="14" fillId="13" borderId="2"/>
    <xf numFmtId="164" fontId="35" fillId="0" borderId="0"/>
    <xf numFmtId="0" fontId="15" fillId="0" borderId="0"/>
    <xf numFmtId="0" fontId="7" fillId="4" borderId="0"/>
    <xf numFmtId="0" fontId="16" fillId="0" borderId="6"/>
    <xf numFmtId="0" fontId="17" fillId="0" borderId="7"/>
    <xf numFmtId="0" fontId="18" fillId="0" borderId="8"/>
    <xf numFmtId="0" fontId="18" fillId="0" borderId="0"/>
    <xf numFmtId="0" fontId="6" fillId="5" borderId="0"/>
    <xf numFmtId="0" fontId="14" fillId="7" borderId="2"/>
    <xf numFmtId="0" fontId="14" fillId="7" borderId="2"/>
    <xf numFmtId="0" fontId="14" fillId="7" borderId="2"/>
    <xf numFmtId="0" fontId="19" fillId="0" borderId="9"/>
    <xf numFmtId="165" fontId="35" fillId="0" borderId="0"/>
    <xf numFmtId="166" fontId="35" fillId="0" borderId="0"/>
    <xf numFmtId="167" fontId="35" fillId="0" borderId="0"/>
    <xf numFmtId="168" fontId="35" fillId="0" borderId="0"/>
    <xf numFmtId="168" fontId="35" fillId="0" borderId="0"/>
    <xf numFmtId="168" fontId="35" fillId="0" borderId="0"/>
    <xf numFmtId="168" fontId="35" fillId="0" borderId="0"/>
    <xf numFmtId="168" fontId="35" fillId="0" borderId="0"/>
    <xf numFmtId="168" fontId="35" fillId="0" borderId="0"/>
    <xf numFmtId="169" fontId="35" fillId="0" borderId="0"/>
    <xf numFmtId="169" fontId="35" fillId="0" borderId="0"/>
    <xf numFmtId="169" fontId="35" fillId="0" borderId="0"/>
    <xf numFmtId="169" fontId="35" fillId="0" borderId="0"/>
    <xf numFmtId="169" fontId="35" fillId="0" borderId="0"/>
    <xf numFmtId="170" fontId="35" fillId="0" borderId="0"/>
    <xf numFmtId="0" fontId="20" fillId="13" borderId="0"/>
    <xf numFmtId="0" fontId="21" fillId="13"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2"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24"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4" fillId="0" borderId="0"/>
    <xf numFmtId="0" fontId="24" fillId="0" borderId="0"/>
    <xf numFmtId="0" fontId="24" fillId="0" borderId="0"/>
    <xf numFmtId="0" fontId="24" fillId="0" borderId="0"/>
    <xf numFmtId="0" fontId="24" fillId="0" borderId="0"/>
    <xf numFmtId="0" fontId="25" fillId="0" borderId="0"/>
    <xf numFmtId="0" fontId="26" fillId="0" borderId="0"/>
    <xf numFmtId="0" fontId="35" fillId="0" borderId="0"/>
    <xf numFmtId="0" fontId="35" fillId="0" borderId="0"/>
    <xf numFmtId="0" fontId="27"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4" fillId="0" borderId="0"/>
    <xf numFmtId="0" fontId="35" fillId="0" borderId="0"/>
    <xf numFmtId="0" fontId="23"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23" fillId="0" borderId="0"/>
    <xf numFmtId="0" fontId="35" fillId="0" borderId="0"/>
    <xf numFmtId="0" fontId="35" fillId="0" borderId="0"/>
    <xf numFmtId="0" fontId="23" fillId="0" borderId="0"/>
    <xf numFmtId="0" fontId="23" fillId="0" borderId="0"/>
    <xf numFmtId="0" fontId="23" fillId="0" borderId="0"/>
    <xf numFmtId="0" fontId="23" fillId="0" borderId="0"/>
    <xf numFmtId="0" fontId="23" fillId="0" borderId="0"/>
    <xf numFmtId="0" fontId="24" fillId="0" borderId="0"/>
    <xf numFmtId="0" fontId="23" fillId="0" borderId="0"/>
    <xf numFmtId="0" fontId="23" fillId="0" borderId="0"/>
    <xf numFmtId="0" fontId="24"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4" fillId="0" borderId="0"/>
    <xf numFmtId="0" fontId="4" fillId="0" borderId="0"/>
    <xf numFmtId="0" fontId="46" fillId="30" borderId="0" applyNumberFormat="0" applyBorder="0" applyAlignment="0" applyProtection="0"/>
    <xf numFmtId="174" fontId="34" fillId="0" borderId="0" applyFont="0" applyFill="0" applyBorder="0" applyAlignment="0" applyProtection="0"/>
    <xf numFmtId="174" fontId="34" fillId="0" borderId="0" applyFont="0" applyFill="0" applyBorder="0" applyAlignment="0" applyProtection="0"/>
    <xf numFmtId="0" fontId="47" fillId="31" borderId="0" applyNumberFormat="0" applyBorder="0" applyAlignment="0" applyProtection="0"/>
    <xf numFmtId="0" fontId="48" fillId="0" borderId="22" applyNumberFormat="0" applyFill="0" applyAlignment="0" applyProtection="0"/>
    <xf numFmtId="0" fontId="49" fillId="0" borderId="23" applyNumberFormat="0" applyFill="0" applyAlignment="0" applyProtection="0"/>
    <xf numFmtId="175" fontId="4" fillId="0" borderId="0" applyFont="0" applyFill="0" applyBorder="0" applyAlignment="0" applyProtection="0"/>
    <xf numFmtId="0" fontId="50" fillId="32"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4" fillId="0" borderId="0"/>
    <xf numFmtId="0" fontId="34" fillId="0" borderId="0"/>
    <xf numFmtId="0" fontId="51" fillId="0" borderId="0"/>
    <xf numFmtId="0" fontId="34" fillId="0" borderId="0"/>
    <xf numFmtId="0" fontId="26" fillId="0" borderId="0"/>
    <xf numFmtId="0" fontId="34" fillId="0" borderId="0"/>
    <xf numFmtId="0" fontId="34" fillId="0" borderId="0"/>
    <xf numFmtId="0" fontId="34" fillId="0" borderId="0"/>
    <xf numFmtId="0" fontId="52" fillId="26" borderId="19" applyNumberFormat="0" applyFont="0" applyAlignment="0" applyProtection="0"/>
    <xf numFmtId="0" fontId="34" fillId="33" borderId="24" applyNumberFormat="0" applyFont="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34" fillId="0" borderId="0" applyFont="0" applyFill="0" applyBorder="0" applyAlignment="0" applyProtection="0"/>
    <xf numFmtId="174" fontId="4" fillId="0" borderId="0" applyFont="0" applyFill="0" applyBorder="0" applyAlignment="0" applyProtection="0"/>
    <xf numFmtId="174" fontId="4" fillId="0" borderId="0" applyFont="0" applyFill="0" applyBorder="0" applyAlignment="0" applyProtection="0"/>
    <xf numFmtId="0" fontId="3" fillId="0" borderId="0"/>
    <xf numFmtId="0" fontId="2" fillId="0" borderId="0"/>
    <xf numFmtId="0" fontId="2" fillId="0" borderId="0"/>
    <xf numFmtId="0" fontId="34" fillId="0" borderId="0"/>
    <xf numFmtId="176" fontId="5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57" fillId="0" borderId="0"/>
    <xf numFmtId="0" fontId="58" fillId="0" borderId="0"/>
    <xf numFmtId="0" fontId="34" fillId="0" borderId="0"/>
    <xf numFmtId="0" fontId="24" fillId="0" borderId="0"/>
    <xf numFmtId="0" fontId="51" fillId="0" borderId="0"/>
    <xf numFmtId="0" fontId="1" fillId="0" borderId="0"/>
    <xf numFmtId="0" fontId="35" fillId="0" borderId="0"/>
    <xf numFmtId="9" fontId="34" fillId="0" borderId="0" applyFont="0" applyFill="0" applyBorder="0" applyAlignment="0" applyProtection="0"/>
    <xf numFmtId="9" fontId="51" fillId="0" borderId="0" applyFont="0" applyFill="0" applyBorder="0" applyAlignment="0" applyProtection="0"/>
    <xf numFmtId="174" fontId="51" fillId="0" borderId="0" applyFont="0" applyFill="0" applyBorder="0" applyAlignment="0" applyProtection="0"/>
    <xf numFmtId="177" fontId="51" fillId="0" borderId="0" applyFont="0" applyFill="0" applyBorder="0" applyAlignment="0" applyProtection="0"/>
    <xf numFmtId="174" fontId="51" fillId="0" borderId="0" applyFont="0" applyFill="0" applyBorder="0" applyAlignment="0" applyProtection="0"/>
    <xf numFmtId="43" fontId="1" fillId="0" borderId="0" applyFont="0" applyFill="0" applyBorder="0" applyAlignment="0" applyProtection="0"/>
    <xf numFmtId="44" fontId="35" fillId="0" borderId="0" applyFont="0" applyFill="0" applyBorder="0" applyAlignment="0" applyProtection="0"/>
  </cellStyleXfs>
  <cellXfs count="406">
    <xf numFmtId="0" fontId="0" fillId="0" borderId="0" xfId="0"/>
    <xf numFmtId="0" fontId="24" fillId="0" borderId="0" xfId="1523" applyFont="1" applyProtection="1">
      <protection locked="0"/>
    </xf>
    <xf numFmtId="0" fontId="24" fillId="0" borderId="0" xfId="1523" applyFont="1" applyAlignment="1" applyProtection="1">
      <alignment wrapText="1"/>
      <protection locked="0"/>
    </xf>
    <xf numFmtId="166" fontId="32" fillId="0" borderId="12" xfId="1538" applyNumberFormat="1" applyFont="1" applyBorder="1" applyAlignment="1" applyProtection="1">
      <alignment horizontal="right" vertical="center" wrapText="1"/>
      <protection locked="0"/>
    </xf>
    <xf numFmtId="4" fontId="30" fillId="0" borderId="11" xfId="1469" applyNumberFormat="1" applyFont="1" applyBorder="1" applyAlignment="1" applyProtection="1">
      <alignment horizontal="right" vertical="center"/>
    </xf>
    <xf numFmtId="10" fontId="24" fillId="0" borderId="13" xfId="1" applyNumberFormat="1" applyFont="1" applyBorder="1" applyAlignment="1" applyProtection="1">
      <alignment horizontal="right" vertical="center"/>
    </xf>
    <xf numFmtId="166" fontId="24" fillId="0" borderId="0" xfId="1538" applyNumberFormat="1" applyFont="1" applyBorder="1" applyAlignment="1" applyProtection="1">
      <protection locked="0"/>
    </xf>
    <xf numFmtId="166" fontId="32" fillId="0" borderId="0" xfId="1538" applyNumberFormat="1" applyFont="1" applyBorder="1" applyAlignment="1" applyProtection="1">
      <alignment horizontal="right" vertical="center" wrapText="1"/>
      <protection locked="0"/>
    </xf>
    <xf numFmtId="0" fontId="33" fillId="0" borderId="0" xfId="1523" applyFont="1" applyAlignment="1">
      <alignment vertical="center"/>
    </xf>
    <xf numFmtId="0" fontId="0" fillId="0" borderId="0" xfId="1538" applyFont="1"/>
    <xf numFmtId="0" fontId="0" fillId="0" borderId="0" xfId="1538" applyFont="1"/>
    <xf numFmtId="171" fontId="24" fillId="0" borderId="0" xfId="1458" applyNumberFormat="1" applyFont="1" applyAlignment="1" applyProtection="1">
      <alignment horizontal="center" vertical="center" wrapText="1"/>
      <protection locked="0"/>
    </xf>
    <xf numFmtId="172" fontId="24" fillId="0" borderId="0" xfId="1523" applyNumberFormat="1" applyFont="1" applyProtection="1">
      <protection locked="0"/>
    </xf>
    <xf numFmtId="1" fontId="24" fillId="0" borderId="11" xfId="1523" applyNumberFormat="1" applyFont="1" applyBorder="1" applyAlignment="1" applyProtection="1">
      <alignment horizontal="center" vertical="center" wrapText="1"/>
    </xf>
    <xf numFmtId="0" fontId="24" fillId="0" borderId="11" xfId="1523" applyFont="1" applyBorder="1" applyAlignment="1" applyProtection="1">
      <alignment horizontal="justify" vertical="center" wrapText="1"/>
    </xf>
    <xf numFmtId="0" fontId="24" fillId="0" borderId="0" xfId="1523" applyFont="1" applyAlignment="1" applyProtection="1">
      <alignment vertical="center"/>
      <protection locked="0"/>
    </xf>
    <xf numFmtId="0" fontId="24" fillId="0" borderId="0" xfId="1458" applyFont="1" applyProtection="1">
      <protection locked="0"/>
    </xf>
    <xf numFmtId="4" fontId="24" fillId="0" borderId="0" xfId="1458" applyNumberFormat="1" applyFont="1" applyProtection="1">
      <protection locked="0"/>
    </xf>
    <xf numFmtId="4" fontId="24" fillId="0" borderId="0" xfId="1523" applyNumberFormat="1" applyFont="1" applyProtection="1">
      <protection locked="0"/>
    </xf>
    <xf numFmtId="10" fontId="24" fillId="0" borderId="13" xfId="1" applyNumberFormat="1" applyFont="1" applyFill="1" applyBorder="1" applyAlignment="1" applyProtection="1">
      <alignment horizontal="right" vertical="center"/>
    </xf>
    <xf numFmtId="0" fontId="33" fillId="0" borderId="0" xfId="1522" applyFont="1" applyAlignment="1">
      <alignment vertical="center"/>
    </xf>
    <xf numFmtId="0" fontId="37" fillId="0" borderId="0" xfId="1522" applyFont="1" applyFill="1" applyBorder="1" applyAlignment="1">
      <alignment horizontal="right" vertical="center"/>
    </xf>
    <xf numFmtId="0" fontId="37" fillId="0" borderId="0" xfId="1522" applyFont="1" applyFill="1" applyBorder="1" applyAlignment="1">
      <alignment horizontal="center" vertical="center"/>
    </xf>
    <xf numFmtId="17" fontId="37" fillId="0" borderId="0" xfId="1522" applyNumberFormat="1" applyFont="1" applyFill="1" applyBorder="1" applyAlignment="1">
      <alignment horizontal="center" vertical="center"/>
    </xf>
    <xf numFmtId="0" fontId="37" fillId="0" borderId="0" xfId="1522" applyFont="1" applyFill="1" applyBorder="1" applyAlignment="1">
      <alignment horizontal="left" vertical="center"/>
    </xf>
    <xf numFmtId="0" fontId="37" fillId="0" borderId="0" xfId="1522" applyFont="1" applyFill="1" applyBorder="1" applyAlignment="1">
      <alignment vertical="center"/>
    </xf>
    <xf numFmtId="0" fontId="33" fillId="0" borderId="0" xfId="1522" applyFont="1" applyFill="1" applyAlignment="1">
      <alignment vertical="center"/>
    </xf>
    <xf numFmtId="0" fontId="36" fillId="0" borderId="0" xfId="502" applyFont="1" applyFill="1" applyBorder="1" applyAlignment="1">
      <alignment horizontal="left" vertical="center" wrapText="1"/>
    </xf>
    <xf numFmtId="0" fontId="36" fillId="0" borderId="0" xfId="502" applyFont="1" applyFill="1" applyBorder="1" applyAlignment="1">
      <alignment horizontal="center" vertical="center" wrapText="1"/>
    </xf>
    <xf numFmtId="0" fontId="33" fillId="0" borderId="0" xfId="502" applyFont="1" applyBorder="1" applyAlignment="1">
      <alignment vertical="center"/>
    </xf>
    <xf numFmtId="0" fontId="33" fillId="0" borderId="0" xfId="502" applyFont="1" applyBorder="1" applyAlignment="1">
      <alignment horizontal="center" vertical="center"/>
    </xf>
    <xf numFmtId="0" fontId="33" fillId="29" borderId="1" xfId="502" applyFont="1" applyFill="1" applyBorder="1" applyAlignment="1">
      <alignment horizontal="center" vertical="center"/>
    </xf>
    <xf numFmtId="0" fontId="33" fillId="29" borderId="1" xfId="502" applyFont="1" applyFill="1" applyBorder="1" applyAlignment="1">
      <alignment horizontal="center" vertical="center" wrapText="1"/>
    </xf>
    <xf numFmtId="49" fontId="33" fillId="0" borderId="0" xfId="506" applyNumberFormat="1" applyFont="1" applyBorder="1" applyAlignment="1">
      <alignment horizontal="center" vertical="center"/>
    </xf>
    <xf numFmtId="0" fontId="33" fillId="0" borderId="0" xfId="506" applyFont="1" applyBorder="1" applyAlignment="1">
      <alignment vertical="center"/>
    </xf>
    <xf numFmtId="0" fontId="33" fillId="0" borderId="0" xfId="506" applyFont="1" applyBorder="1" applyAlignment="1">
      <alignment horizontal="center" vertical="center"/>
    </xf>
    <xf numFmtId="2" fontId="33" fillId="0" borderId="0" xfId="506" applyNumberFormat="1" applyFont="1" applyBorder="1" applyAlignment="1">
      <alignment horizontal="center" vertical="center"/>
    </xf>
    <xf numFmtId="2" fontId="33" fillId="0" borderId="0" xfId="506" applyNumberFormat="1" applyFont="1" applyBorder="1" applyAlignment="1">
      <alignment horizontal="right" vertical="center"/>
    </xf>
    <xf numFmtId="4" fontId="33" fillId="0" borderId="0" xfId="506" applyNumberFormat="1" applyFont="1" applyBorder="1" applyAlignment="1">
      <alignment horizontal="right" vertical="center"/>
    </xf>
    <xf numFmtId="0" fontId="45" fillId="0" borderId="0" xfId="498" applyFont="1" applyBorder="1" applyAlignment="1">
      <alignment vertical="center"/>
    </xf>
    <xf numFmtId="0" fontId="37" fillId="29" borderId="1" xfId="506" applyFont="1" applyFill="1" applyBorder="1" applyAlignment="1">
      <alignment horizontal="right" vertical="center"/>
    </xf>
    <xf numFmtId="172" fontId="37" fillId="29" borderId="1" xfId="506" applyNumberFormat="1" applyFont="1" applyFill="1" applyBorder="1" applyAlignment="1">
      <alignment vertical="center"/>
    </xf>
    <xf numFmtId="0" fontId="23" fillId="0" borderId="0" xfId="1522" applyFont="1"/>
    <xf numFmtId="0" fontId="33" fillId="0" borderId="0" xfId="1522" applyFont="1" applyAlignment="1">
      <alignment horizontal="center" vertical="center"/>
    </xf>
    <xf numFmtId="49" fontId="33" fillId="0" borderId="0" xfId="1522" applyNumberFormat="1" applyFont="1" applyAlignment="1">
      <alignment horizontal="center" vertical="center"/>
    </xf>
    <xf numFmtId="10" fontId="24" fillId="0" borderId="16" xfId="1" applyNumberFormat="1" applyFont="1" applyBorder="1" applyAlignment="1" applyProtection="1">
      <alignment horizontal="right" vertical="center"/>
    </xf>
    <xf numFmtId="49" fontId="33" fillId="0" borderId="0" xfId="495" applyNumberFormat="1" applyFont="1" applyBorder="1" applyAlignment="1">
      <alignment horizontal="center" vertical="center"/>
    </xf>
    <xf numFmtId="0" fontId="33" fillId="0" borderId="0" xfId="495" applyFont="1" applyBorder="1" applyAlignment="1">
      <alignment vertical="center"/>
    </xf>
    <xf numFmtId="0" fontId="33" fillId="0" borderId="0" xfId="495" applyFont="1" applyBorder="1" applyAlignment="1">
      <alignment horizontal="center" vertical="center"/>
    </xf>
    <xf numFmtId="2" fontId="33" fillId="0" borderId="0" xfId="495" applyNumberFormat="1" applyFont="1" applyBorder="1" applyAlignment="1">
      <alignment horizontal="center" vertical="center"/>
    </xf>
    <xf numFmtId="2" fontId="33" fillId="0" borderId="0" xfId="495" applyNumberFormat="1" applyFont="1" applyBorder="1" applyAlignment="1">
      <alignment horizontal="right" vertical="center"/>
    </xf>
    <xf numFmtId="4" fontId="33" fillId="0" borderId="0" xfId="495" applyNumberFormat="1" applyFont="1" applyBorder="1" applyAlignment="1">
      <alignment horizontal="right" vertical="center"/>
    </xf>
    <xf numFmtId="0" fontId="37" fillId="29" borderId="1" xfId="495" applyFont="1" applyFill="1" applyBorder="1" applyAlignment="1">
      <alignment horizontal="right" vertical="center"/>
    </xf>
    <xf numFmtId="172" fontId="37" fillId="29" borderId="1" xfId="495" applyNumberFormat="1" applyFont="1" applyFill="1" applyBorder="1" applyAlignment="1">
      <alignment vertical="center"/>
    </xf>
    <xf numFmtId="0" fontId="45" fillId="0" borderId="0" xfId="551" applyFont="1" applyBorder="1" applyAlignment="1">
      <alignment vertical="center"/>
    </xf>
    <xf numFmtId="0" fontId="33" fillId="0" borderId="0" xfId="551" applyFont="1" applyBorder="1" applyAlignment="1">
      <alignment horizontal="center" vertical="center"/>
    </xf>
    <xf numFmtId="4" fontId="37" fillId="0" borderId="0" xfId="551" applyNumberFormat="1" applyFont="1" applyBorder="1" applyAlignment="1">
      <alignment horizontal="center" vertical="center"/>
    </xf>
    <xf numFmtId="172" fontId="37" fillId="0" borderId="0" xfId="317" applyNumberFormat="1" applyFont="1" applyBorder="1" applyAlignment="1">
      <alignment horizontal="right" vertical="center"/>
    </xf>
    <xf numFmtId="0" fontId="54" fillId="0" borderId="0" xfId="495" applyFont="1" applyBorder="1" applyAlignment="1">
      <alignment vertical="center"/>
    </xf>
    <xf numFmtId="0" fontId="37" fillId="0" borderId="0" xfId="495" applyFont="1" applyBorder="1" applyAlignment="1">
      <alignment horizontal="right" vertical="center"/>
    </xf>
    <xf numFmtId="172" fontId="37" fillId="0" borderId="0" xfId="502" applyNumberFormat="1" applyFont="1" applyBorder="1" applyAlignment="1">
      <alignment vertical="center"/>
    </xf>
    <xf numFmtId="0" fontId="55" fillId="0" borderId="0" xfId="495" applyFont="1" applyBorder="1" applyAlignment="1">
      <alignment horizontal="center" vertical="center"/>
    </xf>
    <xf numFmtId="2" fontId="45" fillId="0" borderId="0" xfId="1522" applyNumberFormat="1" applyFont="1" applyAlignment="1">
      <alignment horizontal="center" vertical="center"/>
    </xf>
    <xf numFmtId="0" fontId="37" fillId="0" borderId="0" xfId="502" applyFont="1" applyFill="1" applyBorder="1" applyAlignment="1">
      <alignment vertical="center" wrapText="1"/>
    </xf>
    <xf numFmtId="1" fontId="43" fillId="0" borderId="1" xfId="2582" applyNumberFormat="1" applyFont="1" applyFill="1" applyBorder="1" applyAlignment="1">
      <alignment horizontal="center" vertical="center"/>
    </xf>
    <xf numFmtId="1" fontId="24" fillId="0" borderId="11" xfId="1523" applyNumberFormat="1" applyFont="1" applyFill="1" applyBorder="1" applyAlignment="1" applyProtection="1">
      <alignment horizontal="justify" vertical="center" wrapText="1"/>
    </xf>
    <xf numFmtId="0" fontId="24" fillId="0" borderId="11" xfId="1523" applyFont="1" applyFill="1" applyBorder="1" applyAlignment="1" applyProtection="1">
      <alignment horizontal="justify" vertical="center" wrapText="1"/>
    </xf>
    <xf numFmtId="10" fontId="24" fillId="0" borderId="16" xfId="1" applyNumberFormat="1" applyFont="1" applyFill="1" applyBorder="1" applyAlignment="1" applyProtection="1">
      <alignment horizontal="right" vertical="center"/>
    </xf>
    <xf numFmtId="1" fontId="33" fillId="0" borderId="1" xfId="900" applyNumberFormat="1" applyFont="1" applyFill="1" applyBorder="1" applyAlignment="1">
      <alignment horizontal="center" vertical="center"/>
    </xf>
    <xf numFmtId="0" fontId="24" fillId="0" borderId="0" xfId="1523" applyFont="1" applyFill="1" applyProtection="1">
      <protection locked="0"/>
    </xf>
    <xf numFmtId="0" fontId="24" fillId="0" borderId="0" xfId="1458" applyFont="1" applyFill="1" applyProtection="1">
      <protection locked="0"/>
    </xf>
    <xf numFmtId="0" fontId="24" fillId="0" borderId="0" xfId="1523" applyFont="1" applyFill="1" applyAlignment="1" applyProtection="1">
      <alignment vertical="center"/>
      <protection locked="0"/>
    </xf>
    <xf numFmtId="166" fontId="24" fillId="0" borderId="0" xfId="1538" applyNumberFormat="1" applyFont="1" applyFill="1" applyBorder="1" applyAlignment="1" applyProtection="1">
      <protection locked="0"/>
    </xf>
    <xf numFmtId="0" fontId="33" fillId="0" borderId="0" xfId="1522" applyFont="1" applyFill="1" applyAlignment="1">
      <alignment horizontal="center" vertical="center"/>
    </xf>
    <xf numFmtId="49" fontId="33" fillId="0" borderId="0" xfId="1522" applyNumberFormat="1" applyFont="1" applyFill="1" applyAlignment="1">
      <alignment horizontal="center" vertical="center"/>
    </xf>
    <xf numFmtId="0" fontId="33" fillId="0" borderId="1" xfId="1458" applyFont="1" applyFill="1" applyBorder="1" applyAlignment="1">
      <alignment horizontal="justify" vertical="center" wrapText="1"/>
    </xf>
    <xf numFmtId="4" fontId="33" fillId="0" borderId="1" xfId="506" applyNumberFormat="1" applyFont="1" applyFill="1" applyBorder="1" applyAlignment="1">
      <alignment horizontal="center" vertical="center"/>
    </xf>
    <xf numFmtId="0" fontId="33" fillId="0" borderId="1" xfId="551" applyFont="1" applyFill="1" applyBorder="1" applyAlignment="1">
      <alignment horizontal="center" vertical="center"/>
    </xf>
    <xf numFmtId="1" fontId="24" fillId="0" borderId="11" xfId="1523" applyNumberFormat="1" applyFont="1" applyFill="1" applyBorder="1" applyAlignment="1" applyProtection="1">
      <alignment horizontal="center" vertical="center" wrapText="1"/>
    </xf>
    <xf numFmtId="44" fontId="24" fillId="0" borderId="11" xfId="2659" applyFont="1" applyFill="1" applyBorder="1" applyAlignment="1" applyProtection="1">
      <alignment horizontal="right" vertical="center" wrapText="1"/>
    </xf>
    <xf numFmtId="44" fontId="29" fillId="0" borderId="11" xfId="2659" applyFont="1" applyFill="1" applyBorder="1" applyAlignment="1" applyProtection="1">
      <alignment horizontal="right" vertical="center" wrapText="1"/>
    </xf>
    <xf numFmtId="44" fontId="24" fillId="0" borderId="14" xfId="2659" applyFont="1" applyFill="1" applyBorder="1" applyAlignment="1" applyProtection="1">
      <alignment horizontal="right" vertical="center"/>
    </xf>
    <xf numFmtId="44" fontId="24" fillId="0" borderId="14" xfId="2659" applyFont="1" applyBorder="1" applyAlignment="1" applyProtection="1">
      <alignment horizontal="right" vertical="center"/>
    </xf>
    <xf numFmtId="171" fontId="43" fillId="0" borderId="29" xfId="2583" applyNumberFormat="1" applyFont="1" applyFill="1" applyBorder="1" applyAlignment="1">
      <alignment horizontal="center" vertical="center"/>
    </xf>
    <xf numFmtId="44" fontId="33" fillId="0" borderId="30" xfId="2659" applyFont="1" applyFill="1" applyBorder="1" applyAlignment="1">
      <alignment horizontal="right" vertical="center"/>
    </xf>
    <xf numFmtId="0" fontId="33" fillId="29" borderId="32" xfId="502" applyFont="1" applyFill="1" applyBorder="1" applyAlignment="1">
      <alignment horizontal="center" vertical="center" wrapText="1"/>
    </xf>
    <xf numFmtId="4" fontId="24" fillId="0" borderId="12" xfId="1469" applyNumberFormat="1" applyFont="1" applyFill="1" applyBorder="1" applyAlignment="1" applyProtection="1">
      <alignment horizontal="right" vertical="center"/>
    </xf>
    <xf numFmtId="10" fontId="24" fillId="0" borderId="11" xfId="1" applyNumberFormat="1" applyFont="1" applyBorder="1" applyAlignment="1" applyProtection="1">
      <alignment horizontal="right" vertical="center"/>
    </xf>
    <xf numFmtId="4" fontId="33" fillId="0" borderId="29" xfId="495" applyNumberFormat="1" applyFont="1" applyFill="1" applyBorder="1" applyAlignment="1">
      <alignment horizontal="center" vertical="center" wrapText="1"/>
    </xf>
    <xf numFmtId="0" fontId="38" fillId="0" borderId="0" xfId="1538" applyFont="1" applyAlignment="1" applyProtection="1">
      <alignment horizontal="justify" vertical="center"/>
      <protection locked="0"/>
    </xf>
    <xf numFmtId="0" fontId="39" fillId="0" borderId="0" xfId="1538" applyFont="1" applyAlignment="1" applyProtection="1">
      <alignment horizontal="justify" vertical="center"/>
      <protection locked="0"/>
    </xf>
    <xf numFmtId="172" fontId="56" fillId="0" borderId="0" xfId="1523" applyNumberFormat="1" applyFont="1" applyFill="1" applyProtection="1">
      <protection locked="0"/>
    </xf>
    <xf numFmtId="2" fontId="24" fillId="0" borderId="0" xfId="1523" applyNumberFormat="1" applyFont="1" applyProtection="1">
      <protection locked="0"/>
    </xf>
    <xf numFmtId="0" fontId="40" fillId="0" borderId="0" xfId="0" applyFont="1" applyProtection="1">
      <protection locked="0"/>
    </xf>
    <xf numFmtId="0" fontId="24" fillId="0" borderId="0" xfId="1458" applyFont="1" applyAlignment="1" applyProtection="1">
      <alignment vertical="center"/>
    </xf>
    <xf numFmtId="0" fontId="41" fillId="28" borderId="1" xfId="1458" applyFont="1" applyFill="1" applyBorder="1" applyAlignment="1" applyProtection="1">
      <alignment horizontal="center" vertical="center" wrapText="1"/>
    </xf>
    <xf numFmtId="0" fontId="24" fillId="0" borderId="0" xfId="1523" applyFont="1" applyProtection="1"/>
    <xf numFmtId="1" fontId="24" fillId="0" borderId="10" xfId="1523" applyNumberFormat="1" applyFont="1" applyBorder="1" applyAlignment="1" applyProtection="1">
      <alignment horizontal="center" vertical="center" wrapText="1"/>
    </xf>
    <xf numFmtId="1" fontId="29" fillId="0" borderId="11" xfId="1523" applyNumberFormat="1" applyFont="1" applyBorder="1" applyAlignment="1" applyProtection="1">
      <alignment horizontal="center" vertical="center" wrapText="1"/>
    </xf>
    <xf numFmtId="1" fontId="24" fillId="0" borderId="14" xfId="1523" applyNumberFormat="1" applyFont="1" applyBorder="1" applyAlignment="1" applyProtection="1">
      <alignment horizontal="center" vertical="center"/>
    </xf>
    <xf numFmtId="1" fontId="24" fillId="0" borderId="0" xfId="1523" applyNumberFormat="1" applyFont="1" applyAlignment="1" applyProtection="1">
      <alignment horizontal="center" vertical="center"/>
    </xf>
    <xf numFmtId="0" fontId="24" fillId="0" borderId="0" xfId="1523" applyFont="1" applyAlignment="1" applyProtection="1">
      <alignment horizontal="justify" vertical="center"/>
    </xf>
    <xf numFmtId="4" fontId="24" fillId="0" borderId="0" xfId="1523" applyNumberFormat="1" applyFont="1" applyAlignment="1" applyProtection="1">
      <alignment vertical="center"/>
    </xf>
    <xf numFmtId="0" fontId="24" fillId="0" borderId="0" xfId="1523" applyFont="1" applyAlignment="1" applyProtection="1">
      <alignment vertical="center"/>
    </xf>
    <xf numFmtId="0" fontId="24" fillId="0" borderId="0" xfId="1523" applyFont="1" applyAlignment="1" applyProtection="1">
      <alignment horizontal="right" vertical="center"/>
    </xf>
    <xf numFmtId="0" fontId="24" fillId="0" borderId="0" xfId="1523" applyFont="1" applyAlignment="1" applyProtection="1">
      <alignment horizontal="center" vertical="center"/>
    </xf>
    <xf numFmtId="0" fontId="40" fillId="0" borderId="0" xfId="1538" applyFont="1" applyProtection="1">
      <protection locked="0"/>
    </xf>
    <xf numFmtId="0" fontId="41" fillId="28" borderId="17" xfId="1458" applyFont="1" applyFill="1" applyBorder="1" applyAlignment="1" applyProtection="1">
      <alignment horizontal="center" vertical="center" wrapText="1"/>
    </xf>
    <xf numFmtId="4" fontId="41" fillId="28" borderId="17" xfId="1458" applyNumberFormat="1" applyFont="1" applyFill="1" applyBorder="1" applyAlignment="1" applyProtection="1">
      <alignment horizontal="center" vertical="center" wrapText="1"/>
    </xf>
    <xf numFmtId="0" fontId="24" fillId="0" borderId="0" xfId="1523" applyFont="1" applyFill="1" applyProtection="1"/>
    <xf numFmtId="0" fontId="24" fillId="0" borderId="11" xfId="1523" applyFont="1" applyFill="1" applyBorder="1" applyAlignment="1" applyProtection="1">
      <alignment horizontal="center" vertical="center" wrapText="1"/>
    </xf>
    <xf numFmtId="4" fontId="24" fillId="0" borderId="11" xfId="1523" applyNumberFormat="1" applyFont="1" applyFill="1" applyBorder="1" applyAlignment="1" applyProtection="1">
      <alignment horizontal="center" vertical="center" wrapText="1"/>
    </xf>
    <xf numFmtId="166" fontId="24" fillId="0" borderId="11" xfId="1538" applyNumberFormat="1" applyFont="1" applyFill="1" applyBorder="1" applyAlignment="1" applyProtection="1">
      <alignment horizontal="right" vertical="center" wrapText="1"/>
    </xf>
    <xf numFmtId="44" fontId="24" fillId="0" borderId="11" xfId="2659" applyFont="1" applyFill="1" applyBorder="1" applyAlignment="1" applyProtection="1">
      <alignment horizontal="center" vertical="center" wrapText="1"/>
    </xf>
    <xf numFmtId="1" fontId="29" fillId="0" borderId="11" xfId="1523" applyNumberFormat="1" applyFont="1" applyFill="1" applyBorder="1" applyAlignment="1" applyProtection="1">
      <alignment horizontal="center" vertical="center" wrapText="1"/>
    </xf>
    <xf numFmtId="0" fontId="29" fillId="0" borderId="11" xfId="1523" applyFont="1" applyFill="1" applyBorder="1" applyAlignment="1" applyProtection="1">
      <alignment horizontal="center" vertical="center" wrapText="1"/>
    </xf>
    <xf numFmtId="4" fontId="29" fillId="0" borderId="11" xfId="1523" applyNumberFormat="1" applyFont="1" applyFill="1" applyBorder="1" applyAlignment="1" applyProtection="1">
      <alignment horizontal="center" vertical="center" wrapText="1"/>
    </xf>
    <xf numFmtId="44" fontId="29" fillId="0" borderId="11" xfId="2659" applyFont="1" applyFill="1" applyBorder="1" applyAlignment="1" applyProtection="1">
      <alignment horizontal="center" vertical="center" wrapText="1"/>
    </xf>
    <xf numFmtId="1" fontId="24" fillId="0" borderId="14" xfId="1523" applyNumberFormat="1" applyFont="1" applyFill="1" applyBorder="1" applyAlignment="1" applyProtection="1">
      <alignment horizontal="center" vertical="center"/>
    </xf>
    <xf numFmtId="0" fontId="24" fillId="0" borderId="14" xfId="1523" applyFont="1" applyFill="1" applyBorder="1" applyAlignment="1" applyProtection="1">
      <alignment horizontal="justify" vertical="center" wrapText="1"/>
    </xf>
    <xf numFmtId="0" fontId="24" fillId="0" borderId="14" xfId="1523" applyFont="1" applyFill="1" applyBorder="1" applyAlignment="1" applyProtection="1">
      <alignment horizontal="center" vertical="center"/>
    </xf>
    <xf numFmtId="4" fontId="24" fillId="0" borderId="14" xfId="1523" applyNumberFormat="1" applyFont="1" applyFill="1" applyBorder="1" applyAlignment="1" applyProtection="1">
      <alignment vertical="center"/>
    </xf>
    <xf numFmtId="44" fontId="24" fillId="0" borderId="14" xfId="2659" applyFont="1" applyFill="1" applyBorder="1" applyAlignment="1" applyProtection="1">
      <alignment vertical="center"/>
    </xf>
    <xf numFmtId="0" fontId="24" fillId="0" borderId="0" xfId="1458" applyFont="1" applyFill="1" applyProtection="1"/>
    <xf numFmtId="1" fontId="29" fillId="0" borderId="11" xfId="1523" applyNumberFormat="1" applyFont="1" applyFill="1" applyBorder="1" applyAlignment="1" applyProtection="1">
      <alignment horizontal="center" vertical="center"/>
    </xf>
    <xf numFmtId="0" fontId="29" fillId="0" borderId="11" xfId="1523" applyFont="1" applyFill="1" applyBorder="1" applyAlignment="1" applyProtection="1">
      <alignment horizontal="justify" vertical="center" wrapText="1"/>
    </xf>
    <xf numFmtId="0" fontId="24" fillId="0" borderId="11" xfId="1458" applyFont="1" applyFill="1" applyBorder="1" applyAlignment="1" applyProtection="1">
      <alignment horizontal="center" vertical="center"/>
    </xf>
    <xf numFmtId="4" fontId="24" fillId="0" borderId="11" xfId="1458" applyNumberFormat="1" applyFont="1" applyFill="1" applyBorder="1" applyAlignment="1" applyProtection="1">
      <alignment vertical="center"/>
    </xf>
    <xf numFmtId="4" fontId="24" fillId="0" borderId="13" xfId="1458" applyNumberFormat="1" applyFont="1" applyFill="1" applyBorder="1" applyAlignment="1" applyProtection="1">
      <alignment vertical="center"/>
    </xf>
    <xf numFmtId="44" fontId="24" fillId="0" borderId="13" xfId="2659" applyFont="1" applyFill="1" applyBorder="1" applyAlignment="1" applyProtection="1">
      <alignment vertical="center"/>
    </xf>
    <xf numFmtId="44" fontId="24" fillId="0" borderId="13" xfId="2659" applyFont="1" applyFill="1" applyBorder="1" applyAlignment="1" applyProtection="1">
      <alignment horizontal="right" vertical="center"/>
    </xf>
    <xf numFmtId="1" fontId="24" fillId="0" borderId="12" xfId="1523" applyNumberFormat="1" applyFont="1" applyFill="1" applyBorder="1" applyAlignment="1" applyProtection="1">
      <alignment horizontal="center" vertical="center"/>
    </xf>
    <xf numFmtId="0" fontId="24" fillId="0" borderId="11" xfId="1458" applyFont="1" applyFill="1" applyBorder="1" applyAlignment="1" applyProtection="1">
      <alignment horizontal="justify" vertical="center" wrapText="1"/>
    </xf>
    <xf numFmtId="4" fontId="24" fillId="0" borderId="11" xfId="1458" applyNumberFormat="1" applyFont="1" applyFill="1" applyBorder="1" applyAlignment="1" applyProtection="1">
      <alignment horizontal="center" vertical="center"/>
    </xf>
    <xf numFmtId="4" fontId="24" fillId="0" borderId="12" xfId="1523" applyNumberFormat="1" applyFont="1" applyFill="1" applyBorder="1" applyAlignment="1" applyProtection="1">
      <alignment vertical="center"/>
    </xf>
    <xf numFmtId="1" fontId="24" fillId="0" borderId="11" xfId="1458" applyNumberFormat="1" applyFont="1" applyFill="1" applyBorder="1" applyAlignment="1" applyProtection="1">
      <alignment horizontal="center" vertical="center"/>
    </xf>
    <xf numFmtId="0" fontId="24" fillId="0" borderId="11" xfId="1458" applyFont="1" applyFill="1" applyBorder="1" applyAlignment="1" applyProtection="1">
      <alignment horizontal="justify" vertical="center"/>
    </xf>
    <xf numFmtId="0" fontId="29" fillId="0" borderId="11" xfId="1458" applyFont="1" applyFill="1" applyBorder="1" applyAlignment="1" applyProtection="1">
      <alignment horizontal="center" vertical="center"/>
    </xf>
    <xf numFmtId="4" fontId="29" fillId="0" borderId="11" xfId="1458" applyNumberFormat="1" applyFont="1" applyFill="1" applyBorder="1" applyAlignment="1" applyProtection="1">
      <alignment vertical="center"/>
    </xf>
    <xf numFmtId="4" fontId="29" fillId="0" borderId="13" xfId="1458" applyNumberFormat="1" applyFont="1" applyFill="1" applyBorder="1" applyAlignment="1" applyProtection="1">
      <alignment vertical="center"/>
    </xf>
    <xf numFmtId="44" fontId="29" fillId="0" borderId="13" xfId="2659" applyFont="1" applyFill="1" applyBorder="1" applyAlignment="1" applyProtection="1">
      <alignment horizontal="right" vertical="center"/>
    </xf>
    <xf numFmtId="0" fontId="59" fillId="0" borderId="11" xfId="1523" applyFont="1" applyFill="1" applyBorder="1" applyAlignment="1" applyProtection="1">
      <alignment horizontal="center" vertical="center" wrapText="1"/>
    </xf>
    <xf numFmtId="1" fontId="24" fillId="0" borderId="11" xfId="1523" applyNumberFormat="1" applyFont="1" applyFill="1" applyBorder="1" applyAlignment="1" applyProtection="1">
      <alignment horizontal="center" vertical="center"/>
    </xf>
    <xf numFmtId="0" fontId="29" fillId="0" borderId="11" xfId="1523" applyFont="1" applyFill="1" applyBorder="1" applyAlignment="1" applyProtection="1">
      <alignment horizontal="center" vertical="center"/>
    </xf>
    <xf numFmtId="0" fontId="24" fillId="0" borderId="11" xfId="1523" applyFont="1" applyFill="1" applyBorder="1" applyAlignment="1" applyProtection="1">
      <alignment vertical="center"/>
    </xf>
    <xf numFmtId="4" fontId="24" fillId="0" borderId="11" xfId="1523" applyNumberFormat="1" applyFont="1" applyFill="1" applyBorder="1" applyAlignment="1" applyProtection="1">
      <alignment horizontal="right" vertical="center"/>
    </xf>
    <xf numFmtId="44" fontId="24" fillId="0" borderId="11" xfId="2659" applyFont="1" applyFill="1" applyBorder="1" applyAlignment="1" applyProtection="1">
      <alignment horizontal="right" vertical="center"/>
    </xf>
    <xf numFmtId="44" fontId="29" fillId="0" borderId="11" xfId="2659" applyFont="1" applyFill="1" applyBorder="1" applyAlignment="1" applyProtection="1">
      <alignment horizontal="right" vertical="center"/>
    </xf>
    <xf numFmtId="0" fontId="24" fillId="0" borderId="14" xfId="1523" applyFont="1" applyFill="1" applyBorder="1" applyAlignment="1" applyProtection="1">
      <alignment horizontal="justify" vertical="center"/>
    </xf>
    <xf numFmtId="0" fontId="24" fillId="0" borderId="14" xfId="1523" applyFont="1" applyFill="1" applyBorder="1" applyAlignment="1" applyProtection="1">
      <alignment vertical="center"/>
    </xf>
    <xf numFmtId="4" fontId="24" fillId="0" borderId="14" xfId="1523" applyNumberFormat="1" applyFont="1" applyFill="1" applyBorder="1" applyAlignment="1" applyProtection="1">
      <alignment horizontal="right" vertical="center"/>
    </xf>
    <xf numFmtId="44" fontId="24" fillId="34" borderId="31" xfId="2659" applyFont="1" applyFill="1" applyBorder="1" applyAlignment="1" applyProtection="1">
      <alignment vertical="center"/>
      <protection locked="0"/>
    </xf>
    <xf numFmtId="0" fontId="24" fillId="0" borderId="0" xfId="1458" applyFont="1" applyBorder="1" applyProtection="1">
      <protection locked="0"/>
    </xf>
    <xf numFmtId="17" fontId="24" fillId="0" borderId="0" xfId="1458" applyNumberFormat="1" applyFont="1" applyProtection="1">
      <protection locked="0"/>
    </xf>
    <xf numFmtId="49" fontId="41" fillId="28" borderId="17" xfId="1458" applyNumberFormat="1" applyFont="1" applyFill="1" applyBorder="1" applyAlignment="1" applyProtection="1">
      <alignment horizontal="center" vertical="center" wrapText="1"/>
    </xf>
    <xf numFmtId="0" fontId="24" fillId="0" borderId="10" xfId="1523" applyFont="1" applyBorder="1" applyAlignment="1" applyProtection="1">
      <alignment horizontal="left" vertical="center" wrapText="1"/>
    </xf>
    <xf numFmtId="0" fontId="30" fillId="0" borderId="10" xfId="1523" applyFont="1" applyBorder="1" applyAlignment="1" applyProtection="1">
      <alignment horizontal="justify" vertical="center" wrapText="1"/>
    </xf>
    <xf numFmtId="4" fontId="30" fillId="0" borderId="10" xfId="1523" applyNumberFormat="1" applyFont="1" applyBorder="1" applyAlignment="1" applyProtection="1">
      <alignment horizontal="center" vertical="center" wrapText="1"/>
    </xf>
    <xf numFmtId="0" fontId="24" fillId="0" borderId="10" xfId="1523" applyFont="1" applyBorder="1" applyAlignment="1" applyProtection="1">
      <alignment horizontal="center" vertical="center" wrapText="1"/>
    </xf>
    <xf numFmtId="4" fontId="24" fillId="0" borderId="10" xfId="1523" applyNumberFormat="1" applyFont="1" applyBorder="1" applyAlignment="1" applyProtection="1">
      <alignment horizontal="center" vertical="center" wrapText="1"/>
    </xf>
    <xf numFmtId="166" fontId="24" fillId="0" borderId="10" xfId="1538" applyNumberFormat="1" applyFont="1" applyBorder="1" applyAlignment="1" applyProtection="1">
      <alignment horizontal="right" vertical="center" wrapText="1"/>
    </xf>
    <xf numFmtId="0" fontId="30" fillId="0" borderId="11" xfId="1523" applyFont="1" applyFill="1" applyBorder="1" applyAlignment="1" applyProtection="1">
      <alignment horizontal="justify" vertical="center" wrapText="1"/>
    </xf>
    <xf numFmtId="4" fontId="30" fillId="0" borderId="11" xfId="1523" applyNumberFormat="1" applyFont="1" applyFill="1" applyBorder="1" applyAlignment="1" applyProtection="1">
      <alignment horizontal="center" vertical="center" wrapText="1"/>
    </xf>
    <xf numFmtId="44" fontId="24" fillId="0" borderId="11" xfId="2659" applyFont="1" applyBorder="1" applyAlignment="1" applyProtection="1">
      <alignment horizontal="right" vertical="center" wrapText="1"/>
    </xf>
    <xf numFmtId="0" fontId="31" fillId="0" borderId="11" xfId="1523" applyFont="1" applyBorder="1" applyAlignment="1" applyProtection="1">
      <alignment horizontal="center" vertical="center" wrapText="1"/>
    </xf>
    <xf numFmtId="4" fontId="31" fillId="0" borderId="11" xfId="1523" applyNumberFormat="1" applyFont="1" applyBorder="1" applyAlignment="1" applyProtection="1">
      <alignment horizontal="center" vertical="center" wrapText="1"/>
    </xf>
    <xf numFmtId="0" fontId="29" fillId="0" borderId="11" xfId="1523" applyFont="1" applyBorder="1" applyAlignment="1" applyProtection="1">
      <alignment horizontal="center" vertical="center" wrapText="1"/>
    </xf>
    <xf numFmtId="4" fontId="29" fillId="0" borderId="11" xfId="1523" applyNumberFormat="1" applyFont="1" applyBorder="1" applyAlignment="1" applyProtection="1">
      <alignment horizontal="center" vertical="center" wrapText="1"/>
    </xf>
    <xf numFmtId="44" fontId="29" fillId="0" borderId="11" xfId="2659" applyFont="1" applyBorder="1" applyAlignment="1" applyProtection="1">
      <alignment horizontal="center" vertical="center" wrapText="1"/>
    </xf>
    <xf numFmtId="0" fontId="24" fillId="0" borderId="14" xfId="1523" applyFont="1" applyBorder="1" applyAlignment="1" applyProtection="1">
      <alignment horizontal="justify" vertical="center" wrapText="1"/>
    </xf>
    <xf numFmtId="0" fontId="30" fillId="0" borderId="14" xfId="1523" applyFont="1" applyBorder="1" applyAlignment="1" applyProtection="1">
      <alignment horizontal="justify" vertical="center" wrapText="1"/>
    </xf>
    <xf numFmtId="4" fontId="30" fillId="0" borderId="14" xfId="1523" applyNumberFormat="1" applyFont="1" applyBorder="1" applyAlignment="1" applyProtection="1">
      <alignment vertical="center"/>
    </xf>
    <xf numFmtId="0" fontId="24" fillId="0" borderId="14" xfId="1523" applyFont="1" applyBorder="1" applyAlignment="1" applyProtection="1">
      <alignment horizontal="center" vertical="center"/>
    </xf>
    <xf numFmtId="4" fontId="24" fillId="0" borderId="14" xfId="1523" applyNumberFormat="1" applyFont="1" applyBorder="1" applyAlignment="1" applyProtection="1">
      <alignment vertical="center"/>
    </xf>
    <xf numFmtId="44" fontId="24" fillId="0" borderId="14" xfId="2659" applyFont="1" applyBorder="1" applyAlignment="1" applyProtection="1">
      <alignment vertical="center"/>
    </xf>
    <xf numFmtId="0" fontId="31" fillId="0" borderId="11" xfId="1523" applyFont="1" applyBorder="1" applyAlignment="1" applyProtection="1">
      <alignment horizontal="right" vertical="center" wrapText="1"/>
    </xf>
    <xf numFmtId="4" fontId="30" fillId="0" borderId="11" xfId="1523" applyNumberFormat="1" applyFont="1" applyBorder="1" applyAlignment="1" applyProtection="1">
      <alignment horizontal="right" vertical="center"/>
    </xf>
    <xf numFmtId="0" fontId="24" fillId="0" borderId="11" xfId="1523" applyFont="1" applyBorder="1" applyAlignment="1" applyProtection="1">
      <alignment horizontal="center" vertical="center"/>
    </xf>
    <xf numFmtId="4" fontId="24" fillId="0" borderId="11" xfId="1523" applyNumberFormat="1" applyFont="1" applyBorder="1" applyAlignment="1" applyProtection="1">
      <alignment horizontal="right" vertical="center"/>
    </xf>
    <xf numFmtId="4" fontId="24" fillId="0" borderId="11" xfId="1523" applyNumberFormat="1" applyFont="1" applyBorder="1" applyAlignment="1" applyProtection="1">
      <alignment vertical="center"/>
    </xf>
    <xf numFmtId="44" fontId="24" fillId="0" borderId="11" xfId="2659" applyFont="1" applyBorder="1" applyAlignment="1" applyProtection="1">
      <alignment vertical="center"/>
    </xf>
    <xf numFmtId="44" fontId="24" fillId="0" borderId="13" xfId="2659" applyFont="1" applyBorder="1" applyAlignment="1" applyProtection="1">
      <alignment horizontal="right" vertical="center"/>
    </xf>
    <xf numFmtId="1" fontId="42" fillId="0" borderId="12" xfId="1538" applyNumberFormat="1" applyFont="1" applyFill="1" applyBorder="1" applyAlignment="1" applyProtection="1">
      <alignment horizontal="right" vertical="center" wrapText="1"/>
    </xf>
    <xf numFmtId="1" fontId="30" fillId="0" borderId="12" xfId="1538" applyNumberFormat="1" applyFont="1" applyFill="1" applyBorder="1" applyAlignment="1" applyProtection="1">
      <alignment horizontal="center" vertical="center" wrapText="1"/>
    </xf>
    <xf numFmtId="4" fontId="24" fillId="0" borderId="11" xfId="1523" applyNumberFormat="1" applyFont="1" applyFill="1" applyBorder="1" applyAlignment="1" applyProtection="1">
      <alignment vertical="center"/>
    </xf>
    <xf numFmtId="0" fontId="24" fillId="0" borderId="0" xfId="1523" applyFont="1" applyFill="1" applyAlignment="1" applyProtection="1">
      <alignment vertical="center"/>
    </xf>
    <xf numFmtId="1" fontId="24" fillId="0" borderId="11" xfId="1523" applyNumberFormat="1" applyFont="1" applyBorder="1" applyAlignment="1" applyProtection="1">
      <alignment horizontal="center" vertical="center"/>
    </xf>
    <xf numFmtId="0" fontId="30" fillId="0" borderId="11" xfId="1523" applyFont="1" applyBorder="1" applyAlignment="1" applyProtection="1">
      <alignment horizontal="right" vertical="center" wrapText="1"/>
    </xf>
    <xf numFmtId="44" fontId="24" fillId="0" borderId="13" xfId="2659" applyFont="1" applyBorder="1" applyAlignment="1" applyProtection="1">
      <alignment vertical="center"/>
    </xf>
    <xf numFmtId="4" fontId="31" fillId="0" borderId="11" xfId="1523" applyNumberFormat="1" applyFont="1" applyBorder="1" applyAlignment="1" applyProtection="1">
      <alignment horizontal="right" vertical="center"/>
    </xf>
    <xf numFmtId="0" fontId="29" fillId="0" borderId="11" xfId="1523" applyFont="1" applyBorder="1" applyAlignment="1" applyProtection="1">
      <alignment horizontal="center" vertical="center"/>
    </xf>
    <xf numFmtId="4" fontId="29" fillId="0" borderId="11" xfId="1523" applyNumberFormat="1" applyFont="1" applyBorder="1" applyAlignment="1" applyProtection="1">
      <alignment horizontal="right" vertical="center"/>
    </xf>
    <xf numFmtId="44" fontId="29" fillId="0" borderId="11" xfId="2659" applyFont="1" applyBorder="1" applyAlignment="1" applyProtection="1">
      <alignment vertical="center"/>
    </xf>
    <xf numFmtId="49" fontId="30" fillId="0" borderId="11" xfId="1523" applyNumberFormat="1" applyFont="1" applyBorder="1" applyAlignment="1" applyProtection="1">
      <alignment horizontal="right" vertical="center"/>
    </xf>
    <xf numFmtId="0" fontId="30" fillId="0" borderId="11" xfId="1458" applyFont="1" applyFill="1" applyBorder="1" applyAlignment="1" applyProtection="1">
      <alignment horizontal="center" vertical="center" wrapText="1"/>
    </xf>
    <xf numFmtId="4" fontId="30" fillId="0" borderId="11" xfId="1458" applyNumberFormat="1" applyFont="1" applyFill="1" applyBorder="1" applyAlignment="1" applyProtection="1">
      <alignment vertical="center"/>
    </xf>
    <xf numFmtId="1" fontId="24" fillId="0" borderId="12" xfId="1458" applyNumberFormat="1" applyFont="1" applyFill="1" applyBorder="1" applyAlignment="1" applyProtection="1">
      <alignment horizontal="center" vertical="center"/>
    </xf>
    <xf numFmtId="0" fontId="31" fillId="0" borderId="11" xfId="1458" applyFont="1" applyFill="1" applyBorder="1" applyAlignment="1" applyProtection="1">
      <alignment horizontal="center" vertical="center" wrapText="1"/>
    </xf>
    <xf numFmtId="4" fontId="31" fillId="0" borderId="11" xfId="1458" applyNumberFormat="1" applyFont="1" applyFill="1" applyBorder="1" applyAlignment="1" applyProtection="1">
      <alignment vertical="center"/>
    </xf>
    <xf numFmtId="44" fontId="29" fillId="0" borderId="13" xfId="2659" applyFont="1" applyFill="1" applyBorder="1" applyAlignment="1" applyProtection="1">
      <alignment vertical="center"/>
    </xf>
    <xf numFmtId="0" fontId="24" fillId="0" borderId="0" xfId="1458" applyFont="1" applyProtection="1"/>
    <xf numFmtId="0" fontId="30" fillId="0" borderId="11" xfId="1458" applyFont="1" applyBorder="1" applyAlignment="1" applyProtection="1">
      <alignment horizontal="center" vertical="center" wrapText="1"/>
    </xf>
    <xf numFmtId="4" fontId="30" fillId="0" borderId="11" xfId="1458" applyNumberFormat="1" applyFont="1" applyBorder="1" applyAlignment="1" applyProtection="1">
      <alignment vertical="center"/>
    </xf>
    <xf numFmtId="0" fontId="24" fillId="0" borderId="11" xfId="1458" applyFont="1" applyBorder="1" applyAlignment="1" applyProtection="1">
      <alignment horizontal="center" vertical="center"/>
    </xf>
    <xf numFmtId="4" fontId="24" fillId="0" borderId="11" xfId="1458" applyNumberFormat="1" applyFont="1" applyBorder="1" applyAlignment="1" applyProtection="1">
      <alignment vertical="center"/>
    </xf>
    <xf numFmtId="1" fontId="24" fillId="0" borderId="12" xfId="1458" applyNumberFormat="1" applyFont="1" applyBorder="1" applyAlignment="1" applyProtection="1">
      <alignment horizontal="center" vertical="center"/>
    </xf>
    <xf numFmtId="0" fontId="24" fillId="0" borderId="11" xfId="1458" applyFont="1" applyBorder="1" applyAlignment="1" applyProtection="1">
      <alignment horizontal="justify" vertical="center" wrapText="1"/>
    </xf>
    <xf numFmtId="0" fontId="31" fillId="0" borderId="11" xfId="1458" applyFont="1" applyBorder="1" applyAlignment="1" applyProtection="1">
      <alignment horizontal="center" vertical="center" wrapText="1"/>
    </xf>
    <xf numFmtId="4" fontId="31" fillId="0" borderId="11" xfId="1458" applyNumberFormat="1" applyFont="1" applyBorder="1" applyAlignment="1" applyProtection="1">
      <alignment vertical="center"/>
    </xf>
    <xf numFmtId="0" fontId="29" fillId="0" borderId="11" xfId="1458" applyFont="1" applyBorder="1" applyAlignment="1" applyProtection="1">
      <alignment horizontal="center" vertical="center"/>
    </xf>
    <xf numFmtId="4" fontId="29" fillId="0" borderId="11" xfId="1458" applyNumberFormat="1" applyFont="1" applyBorder="1" applyAlignment="1" applyProtection="1">
      <alignment vertical="center"/>
    </xf>
    <xf numFmtId="44" fontId="29" fillId="0" borderId="13" xfId="2659" applyFont="1" applyBorder="1" applyAlignment="1" applyProtection="1">
      <alignment vertical="center"/>
    </xf>
    <xf numFmtId="44" fontId="29" fillId="0" borderId="13" xfId="2659" applyFont="1" applyBorder="1" applyAlignment="1" applyProtection="1">
      <alignment horizontal="right" vertical="center"/>
    </xf>
    <xf numFmtId="1" fontId="24" fillId="0" borderId="15" xfId="1458" applyNumberFormat="1" applyFont="1" applyBorder="1" applyAlignment="1" applyProtection="1">
      <alignment horizontal="center" vertical="center"/>
    </xf>
    <xf numFmtId="0" fontId="29" fillId="0" borderId="14" xfId="1523" applyFont="1" applyBorder="1" applyAlignment="1" applyProtection="1">
      <alignment horizontal="center" vertical="center" wrapText="1"/>
    </xf>
    <xf numFmtId="0" fontId="31" fillId="0" borderId="14" xfId="1458" applyFont="1" applyBorder="1" applyAlignment="1" applyProtection="1">
      <alignment horizontal="center" vertical="center" wrapText="1"/>
    </xf>
    <xf numFmtId="4" fontId="31" fillId="0" borderId="14" xfId="1458" applyNumberFormat="1" applyFont="1" applyBorder="1" applyAlignment="1" applyProtection="1">
      <alignment vertical="center"/>
    </xf>
    <xf numFmtId="0" fontId="29" fillId="0" borderId="14" xfId="1458" applyFont="1" applyBorder="1" applyAlignment="1" applyProtection="1">
      <alignment horizontal="center" vertical="center"/>
    </xf>
    <xf numFmtId="4" fontId="29" fillId="0" borderId="14" xfId="1458" applyNumberFormat="1" applyFont="1" applyBorder="1" applyAlignment="1" applyProtection="1">
      <alignment vertical="center"/>
    </xf>
    <xf numFmtId="44" fontId="29" fillId="0" borderId="16" xfId="2659" applyFont="1" applyBorder="1" applyAlignment="1" applyProtection="1">
      <alignment vertical="center"/>
    </xf>
    <xf numFmtId="44" fontId="24" fillId="0" borderId="16" xfId="2659" applyFont="1" applyBorder="1" applyAlignment="1" applyProtection="1">
      <alignment vertical="center"/>
    </xf>
    <xf numFmtId="44" fontId="29" fillId="0" borderId="16" xfId="2659" applyFont="1" applyBorder="1" applyAlignment="1" applyProtection="1">
      <alignment horizontal="right" vertical="center"/>
    </xf>
    <xf numFmtId="0" fontId="24" fillId="0" borderId="0" xfId="1458" applyFont="1" applyBorder="1" applyProtection="1"/>
    <xf numFmtId="0" fontId="29" fillId="0" borderId="11" xfId="1458" applyFont="1" applyBorder="1" applyAlignment="1" applyProtection="1">
      <alignment horizontal="center" vertical="center" wrapText="1"/>
    </xf>
    <xf numFmtId="0" fontId="29" fillId="0" borderId="11" xfId="1458" applyFont="1" applyFill="1" applyBorder="1" applyAlignment="1" applyProtection="1">
      <alignment horizontal="center" vertical="center" wrapText="1"/>
    </xf>
    <xf numFmtId="4" fontId="24" fillId="0" borderId="13" xfId="1458" applyNumberFormat="1" applyFont="1" applyBorder="1" applyAlignment="1" applyProtection="1">
      <alignment vertical="center"/>
    </xf>
    <xf numFmtId="4" fontId="29" fillId="0" borderId="13" xfId="1458" applyNumberFormat="1" applyFont="1" applyBorder="1" applyAlignment="1" applyProtection="1">
      <alignment vertical="center"/>
    </xf>
    <xf numFmtId="1" fontId="24" fillId="0" borderId="11" xfId="1458" applyNumberFormat="1" applyFont="1" applyBorder="1" applyAlignment="1" applyProtection="1">
      <alignment horizontal="center" vertical="center"/>
    </xf>
    <xf numFmtId="0" fontId="31" fillId="0" borderId="11" xfId="1458" applyFont="1" applyBorder="1" applyAlignment="1" applyProtection="1">
      <alignment horizontal="right" vertical="center"/>
    </xf>
    <xf numFmtId="4" fontId="29" fillId="0" borderId="11" xfId="1458" applyNumberFormat="1" applyFont="1" applyBorder="1" applyAlignment="1" applyProtection="1">
      <alignment horizontal="right" vertical="center"/>
    </xf>
    <xf numFmtId="0" fontId="24" fillId="0" borderId="13" xfId="1458" applyFont="1" applyBorder="1" applyProtection="1"/>
    <xf numFmtId="0" fontId="31" fillId="0" borderId="11" xfId="1523" applyFont="1" applyBorder="1" applyAlignment="1" applyProtection="1">
      <alignment horizontal="right" vertical="center"/>
    </xf>
    <xf numFmtId="0" fontId="24" fillId="0" borderId="11" xfId="1523" applyFont="1" applyBorder="1" applyAlignment="1" applyProtection="1">
      <alignment vertical="center"/>
    </xf>
    <xf numFmtId="44" fontId="24" fillId="0" borderId="11" xfId="2659" applyFont="1" applyBorder="1" applyAlignment="1" applyProtection="1">
      <alignment horizontal="right" vertical="center"/>
    </xf>
    <xf numFmtId="0" fontId="24" fillId="0" borderId="14" xfId="1523" applyFont="1" applyBorder="1" applyAlignment="1" applyProtection="1">
      <alignment horizontal="justify" vertical="center"/>
    </xf>
    <xf numFmtId="0" fontId="30" fillId="0" borderId="14" xfId="1523" applyFont="1" applyBorder="1" applyAlignment="1" applyProtection="1">
      <alignment horizontal="right" vertical="center"/>
    </xf>
    <xf numFmtId="0" fontId="24" fillId="0" borderId="14" xfId="1523" applyFont="1" applyBorder="1" applyAlignment="1" applyProtection="1">
      <alignment vertical="center"/>
    </xf>
    <xf numFmtId="4" fontId="24" fillId="0" borderId="14" xfId="1523" applyNumberFormat="1" applyFont="1" applyBorder="1" applyAlignment="1" applyProtection="1">
      <alignment horizontal="right" vertical="center"/>
    </xf>
    <xf numFmtId="44" fontId="24" fillId="34" borderId="33" xfId="2659" applyFont="1" applyFill="1" applyBorder="1" applyAlignment="1" applyProtection="1">
      <alignment vertical="center"/>
      <protection locked="0"/>
    </xf>
    <xf numFmtId="49" fontId="23" fillId="0" borderId="0" xfId="1522" applyNumberFormat="1" applyFont="1" applyProtection="1">
      <protection locked="0"/>
    </xf>
    <xf numFmtId="0" fontId="23" fillId="0" borderId="0" xfId="1522" applyFont="1" applyProtection="1">
      <protection locked="0"/>
    </xf>
    <xf numFmtId="0" fontId="40" fillId="0" borderId="0" xfId="317" applyFont="1" applyProtection="1">
      <protection locked="0"/>
    </xf>
    <xf numFmtId="0" fontId="33" fillId="0" borderId="0" xfId="1522" applyFont="1" applyAlignment="1" applyProtection="1">
      <alignment vertical="center"/>
      <protection locked="0"/>
    </xf>
    <xf numFmtId="49" fontId="33" fillId="0" borderId="0" xfId="1522" applyNumberFormat="1" applyFont="1" applyAlignment="1" applyProtection="1">
      <alignment vertical="center"/>
      <protection locked="0"/>
    </xf>
    <xf numFmtId="0" fontId="33" fillId="0" borderId="0" xfId="1522" applyFont="1" applyFill="1" applyAlignment="1" applyProtection="1">
      <alignment vertical="center"/>
      <protection locked="0"/>
    </xf>
    <xf numFmtId="0" fontId="44" fillId="0" borderId="0" xfId="1538" applyFont="1" applyFill="1" applyProtection="1">
      <protection locked="0"/>
    </xf>
    <xf numFmtId="0" fontId="0" fillId="0" borderId="0" xfId="0" applyProtection="1">
      <protection locked="0"/>
    </xf>
    <xf numFmtId="44" fontId="33" fillId="34" borderId="31" xfId="2659" applyFont="1" applyFill="1" applyBorder="1" applyAlignment="1" applyProtection="1">
      <alignment horizontal="right" vertical="center"/>
      <protection locked="0"/>
    </xf>
    <xf numFmtId="44" fontId="33" fillId="34" borderId="34" xfId="2659" applyFont="1" applyFill="1" applyBorder="1" applyAlignment="1" applyProtection="1">
      <alignment horizontal="right" vertical="center"/>
      <protection locked="0"/>
    </xf>
    <xf numFmtId="0" fontId="33" fillId="0" borderId="0" xfId="1522" applyFont="1" applyFill="1" applyAlignment="1" applyProtection="1">
      <alignment vertical="center" wrapText="1"/>
      <protection locked="0"/>
    </xf>
    <xf numFmtId="0" fontId="33" fillId="0" borderId="0" xfId="1522" applyFont="1" applyAlignment="1" applyProtection="1">
      <alignment vertical="center"/>
    </xf>
    <xf numFmtId="0" fontId="37" fillId="0" borderId="0" xfId="1522" applyFont="1" applyFill="1" applyBorder="1" applyAlignment="1" applyProtection="1">
      <alignment horizontal="right" vertical="center"/>
    </xf>
    <xf numFmtId="0" fontId="37" fillId="0" borderId="0" xfId="1522" applyFont="1" applyFill="1" applyBorder="1" applyAlignment="1" applyProtection="1">
      <alignment horizontal="left" vertical="center"/>
    </xf>
    <xf numFmtId="17" fontId="37" fillId="0" borderId="0" xfId="1522" applyNumberFormat="1" applyFont="1" applyFill="1" applyBorder="1" applyAlignment="1" applyProtection="1">
      <alignment horizontal="center" vertical="center"/>
    </xf>
    <xf numFmtId="0" fontId="37" fillId="0" borderId="0" xfId="1522" applyFont="1" applyFill="1" applyBorder="1" applyAlignment="1" applyProtection="1">
      <alignment horizontal="center" vertical="center"/>
    </xf>
    <xf numFmtId="0" fontId="37" fillId="0" borderId="0" xfId="1522" applyFont="1" applyFill="1" applyBorder="1" applyAlignment="1" applyProtection="1">
      <alignment vertical="center"/>
    </xf>
    <xf numFmtId="0" fontId="33" fillId="0" borderId="0" xfId="1522" applyFont="1" applyFill="1" applyAlignment="1" applyProtection="1">
      <alignment vertical="center"/>
    </xf>
    <xf numFmtId="0" fontId="36" fillId="0" borderId="0" xfId="502" applyFont="1" applyFill="1" applyBorder="1" applyAlignment="1" applyProtection="1">
      <alignment horizontal="left" vertical="center" wrapText="1"/>
    </xf>
    <xf numFmtId="0" fontId="36" fillId="0" borderId="0" xfId="502" applyFont="1" applyFill="1" applyBorder="1" applyAlignment="1" applyProtection="1">
      <alignment horizontal="center" vertical="center" wrapText="1"/>
    </xf>
    <xf numFmtId="0" fontId="37" fillId="0" borderId="0" xfId="502" applyFont="1" applyFill="1" applyBorder="1" applyAlignment="1" applyProtection="1">
      <alignment vertical="center" wrapText="1"/>
    </xf>
    <xf numFmtId="0" fontId="33" fillId="0" borderId="0" xfId="502" applyFont="1" applyBorder="1" applyAlignment="1" applyProtection="1">
      <alignment vertical="center"/>
    </xf>
    <xf numFmtId="0" fontId="33" fillId="0" borderId="0" xfId="502" applyFont="1" applyBorder="1" applyAlignment="1" applyProtection="1">
      <alignment horizontal="center" vertical="center"/>
    </xf>
    <xf numFmtId="0" fontId="33" fillId="29" borderId="1" xfId="502" applyFont="1" applyFill="1" applyBorder="1" applyAlignment="1" applyProtection="1">
      <alignment horizontal="center" vertical="center"/>
    </xf>
    <xf numFmtId="0" fontId="33" fillId="29" borderId="32" xfId="502" applyFont="1" applyFill="1" applyBorder="1" applyAlignment="1" applyProtection="1">
      <alignment horizontal="center" vertical="center" wrapText="1"/>
    </xf>
    <xf numFmtId="0" fontId="33" fillId="29" borderId="1" xfId="502" applyFont="1" applyFill="1" applyBorder="1" applyAlignment="1" applyProtection="1">
      <alignment horizontal="center" vertical="center" wrapText="1"/>
    </xf>
    <xf numFmtId="1" fontId="43" fillId="0" borderId="1" xfId="2582" applyNumberFormat="1" applyFont="1" applyFill="1" applyBorder="1" applyAlignment="1" applyProtection="1">
      <alignment horizontal="center" vertical="center"/>
    </xf>
    <xf numFmtId="0" fontId="33" fillId="0" borderId="1" xfId="1458" applyFont="1" applyFill="1" applyBorder="1" applyAlignment="1" applyProtection="1">
      <alignment horizontal="justify" vertical="center" wrapText="1"/>
    </xf>
    <xf numFmtId="4" fontId="33" fillId="0" borderId="1" xfId="506" applyNumberFormat="1" applyFont="1" applyFill="1" applyBorder="1" applyAlignment="1" applyProtection="1">
      <alignment horizontal="center" vertical="center"/>
    </xf>
    <xf numFmtId="171" fontId="43" fillId="0" borderId="29" xfId="2583" applyNumberFormat="1" applyFont="1" applyFill="1" applyBorder="1" applyAlignment="1" applyProtection="1">
      <alignment horizontal="center" vertical="center"/>
    </xf>
    <xf numFmtId="44" fontId="33" fillId="0" borderId="30" xfId="2659" applyFont="1" applyFill="1" applyBorder="1" applyAlignment="1" applyProtection="1">
      <alignment horizontal="right" vertical="center"/>
    </xf>
    <xf numFmtId="49" fontId="33" fillId="0" borderId="0" xfId="506" applyNumberFormat="1" applyFont="1" applyBorder="1" applyAlignment="1" applyProtection="1">
      <alignment horizontal="center" vertical="center"/>
    </xf>
    <xf numFmtId="0" fontId="33" fillId="0" borderId="0" xfId="506" applyFont="1" applyBorder="1" applyAlignment="1" applyProtection="1">
      <alignment vertical="center"/>
    </xf>
    <xf numFmtId="0" fontId="33" fillId="0" borderId="0" xfId="506" applyFont="1" applyBorder="1" applyAlignment="1" applyProtection="1">
      <alignment horizontal="center" vertical="center"/>
    </xf>
    <xf numFmtId="2" fontId="33" fillId="0" borderId="0" xfId="506" applyNumberFormat="1" applyFont="1" applyBorder="1" applyAlignment="1" applyProtection="1">
      <alignment horizontal="center" vertical="center"/>
    </xf>
    <xf numFmtId="2" fontId="33" fillId="0" borderId="0" xfId="506" applyNumberFormat="1" applyFont="1" applyBorder="1" applyAlignment="1" applyProtection="1">
      <alignment horizontal="right" vertical="center"/>
    </xf>
    <xf numFmtId="4" fontId="33" fillId="0" borderId="0" xfId="506" applyNumberFormat="1" applyFont="1" applyBorder="1" applyAlignment="1" applyProtection="1">
      <alignment horizontal="right" vertical="center"/>
    </xf>
    <xf numFmtId="0" fontId="45" fillId="0" borderId="0" xfId="498" applyFont="1" applyBorder="1" applyAlignment="1" applyProtection="1">
      <alignment vertical="center"/>
    </xf>
    <xf numFmtId="0" fontId="37" fillId="29" borderId="1" xfId="506" applyFont="1" applyFill="1" applyBorder="1" applyAlignment="1" applyProtection="1">
      <alignment horizontal="right" vertical="center"/>
    </xf>
    <xf numFmtId="172" fontId="37" fillId="29" borderId="1" xfId="506" applyNumberFormat="1" applyFont="1" applyFill="1" applyBorder="1" applyAlignment="1" applyProtection="1">
      <alignment vertical="center"/>
    </xf>
    <xf numFmtId="0" fontId="0" fillId="0" borderId="0" xfId="0" applyProtection="1"/>
    <xf numFmtId="0" fontId="0" fillId="0" borderId="0" xfId="1538" applyFont="1" applyProtection="1"/>
    <xf numFmtId="0" fontId="23" fillId="0" borderId="0" xfId="1522" applyFont="1" applyProtection="1"/>
    <xf numFmtId="0" fontId="33" fillId="0" borderId="0" xfId="1522" applyFont="1" applyAlignment="1" applyProtection="1">
      <alignment horizontal="center" vertical="center"/>
    </xf>
    <xf numFmtId="49" fontId="33" fillId="0" borderId="0" xfId="1522" applyNumberFormat="1" applyFont="1" applyAlignment="1" applyProtection="1">
      <alignment horizontal="center" vertical="center"/>
    </xf>
    <xf numFmtId="0" fontId="40" fillId="0" borderId="0" xfId="1538" applyFont="1" applyProtection="1"/>
    <xf numFmtId="0" fontId="40" fillId="0" borderId="0" xfId="0" applyFont="1" applyProtection="1"/>
    <xf numFmtId="0" fontId="33" fillId="0" borderId="0" xfId="1523" applyFont="1" applyAlignment="1" applyProtection="1">
      <alignment vertical="center"/>
      <protection locked="0"/>
    </xf>
    <xf numFmtId="0" fontId="31" fillId="0" borderId="11" xfId="1523" applyFont="1" applyFill="1" applyBorder="1" applyAlignment="1" applyProtection="1">
      <alignment horizontal="center" vertical="center" wrapText="1"/>
    </xf>
    <xf numFmtId="4" fontId="31" fillId="0" borderId="11" xfId="1523" applyNumberFormat="1" applyFont="1" applyFill="1" applyBorder="1" applyAlignment="1" applyProtection="1">
      <alignment horizontal="center" vertical="center" wrapText="1"/>
    </xf>
    <xf numFmtId="0" fontId="30" fillId="0" borderId="11" xfId="1458" applyFont="1" applyBorder="1" applyAlignment="1" applyProtection="1">
      <alignment horizontal="right" vertical="center" wrapText="1"/>
    </xf>
    <xf numFmtId="4" fontId="24" fillId="0" borderId="11" xfId="1469" applyNumberFormat="1" applyFont="1" applyBorder="1" applyAlignment="1" applyProtection="1">
      <alignment horizontal="right" vertical="center"/>
    </xf>
    <xf numFmtId="10" fontId="24" fillId="0" borderId="13" xfId="1458" applyNumberFormat="1" applyFont="1" applyBorder="1" applyAlignment="1" applyProtection="1">
      <alignment horizontal="right" vertical="center"/>
    </xf>
    <xf numFmtId="44" fontId="24" fillId="0" borderId="13" xfId="2659" applyFont="1" applyBorder="1" applyAlignment="1" applyProtection="1">
      <alignment horizontal="right" vertical="center" wrapText="1"/>
    </xf>
    <xf numFmtId="44" fontId="24" fillId="0" borderId="13" xfId="2659" applyFont="1" applyBorder="1" applyProtection="1"/>
    <xf numFmtId="0" fontId="30" fillId="0" borderId="11" xfId="1458" applyFont="1" applyFill="1" applyBorder="1" applyAlignment="1" applyProtection="1">
      <alignment horizontal="right" vertical="center" wrapText="1"/>
    </xf>
    <xf numFmtId="0" fontId="24" fillId="0" borderId="0" xfId="1523" applyFont="1" applyFill="1" applyBorder="1" applyProtection="1"/>
    <xf numFmtId="1" fontId="24" fillId="0" borderId="14" xfId="1458" applyNumberFormat="1" applyFont="1" applyFill="1" applyBorder="1" applyAlignment="1" applyProtection="1">
      <alignment horizontal="center" vertical="center"/>
    </xf>
    <xf numFmtId="0" fontId="24" fillId="0" borderId="14" xfId="1458" applyFont="1" applyFill="1" applyBorder="1" applyAlignment="1" applyProtection="1">
      <alignment horizontal="justify" vertical="center" wrapText="1"/>
    </xf>
    <xf numFmtId="1" fontId="42" fillId="0" borderId="15" xfId="1538" applyNumberFormat="1" applyFont="1" applyFill="1" applyBorder="1" applyAlignment="1" applyProtection="1">
      <alignment horizontal="right" vertical="center" wrapText="1"/>
    </xf>
    <xf numFmtId="1" fontId="30" fillId="0" borderId="15" xfId="1538" applyNumberFormat="1" applyFont="1" applyFill="1" applyBorder="1" applyAlignment="1" applyProtection="1">
      <alignment horizontal="center" vertical="center" wrapText="1"/>
    </xf>
    <xf numFmtId="4" fontId="24" fillId="0" borderId="14" xfId="1458" applyNumberFormat="1" applyFont="1" applyFill="1" applyBorder="1" applyAlignment="1" applyProtection="1">
      <alignment horizontal="center" vertical="center"/>
    </xf>
    <xf numFmtId="44" fontId="24" fillId="0" borderId="16" xfId="2659" applyFont="1" applyFill="1" applyBorder="1" applyAlignment="1" applyProtection="1">
      <alignment vertical="center"/>
    </xf>
    <xf numFmtId="4" fontId="29" fillId="0" borderId="11" xfId="1523" applyNumberFormat="1" applyFont="1" applyBorder="1" applyAlignment="1" applyProtection="1">
      <alignment vertical="center"/>
    </xf>
    <xf numFmtId="0" fontId="53" fillId="0" borderId="0" xfId="1538" applyFont="1" applyAlignment="1" applyProtection="1">
      <alignment vertical="center"/>
      <protection locked="0"/>
    </xf>
    <xf numFmtId="0" fontId="44" fillId="0" borderId="0" xfId="1538" applyFont="1" applyProtection="1">
      <protection locked="0"/>
    </xf>
    <xf numFmtId="44" fontId="33" fillId="34" borderId="35" xfId="2659" applyFont="1" applyFill="1" applyBorder="1" applyAlignment="1" applyProtection="1">
      <alignment horizontal="right" vertical="center"/>
      <protection locked="0"/>
    </xf>
    <xf numFmtId="1" fontId="33" fillId="0" borderId="1" xfId="900" applyNumberFormat="1" applyFont="1" applyFill="1" applyBorder="1" applyAlignment="1" applyProtection="1">
      <alignment horizontal="center" vertical="center"/>
    </xf>
    <xf numFmtId="0" fontId="33" fillId="0" borderId="1" xfId="551" applyFont="1" applyFill="1" applyBorder="1" applyAlignment="1" applyProtection="1">
      <alignment horizontal="center" vertical="center"/>
    </xf>
    <xf numFmtId="4" fontId="33" fillId="0" borderId="29" xfId="495" applyNumberFormat="1" applyFont="1" applyFill="1" applyBorder="1" applyAlignment="1" applyProtection="1">
      <alignment horizontal="center" vertical="center" wrapText="1"/>
    </xf>
    <xf numFmtId="49" fontId="33" fillId="0" borderId="0" xfId="495" applyNumberFormat="1" applyFont="1" applyBorder="1" applyAlignment="1" applyProtection="1">
      <alignment horizontal="center" vertical="center"/>
    </xf>
    <xf numFmtId="0" fontId="33" fillId="0" borderId="0" xfId="495" applyFont="1" applyBorder="1" applyAlignment="1" applyProtection="1">
      <alignment vertical="center"/>
    </xf>
    <xf numFmtId="0" fontId="33" fillId="0" borderId="0" xfId="495" applyFont="1" applyBorder="1" applyAlignment="1" applyProtection="1">
      <alignment horizontal="center" vertical="center"/>
    </xf>
    <xf numFmtId="2" fontId="33" fillId="0" borderId="0" xfId="495" applyNumberFormat="1" applyFont="1" applyBorder="1" applyAlignment="1" applyProtection="1">
      <alignment horizontal="center" vertical="center"/>
    </xf>
    <xf numFmtId="2" fontId="33" fillId="0" borderId="0" xfId="495" applyNumberFormat="1" applyFont="1" applyBorder="1" applyAlignment="1" applyProtection="1">
      <alignment horizontal="right" vertical="center"/>
    </xf>
    <xf numFmtId="4" fontId="33" fillId="0" borderId="0" xfId="495" applyNumberFormat="1" applyFont="1" applyBorder="1" applyAlignment="1" applyProtection="1">
      <alignment horizontal="right" vertical="center"/>
    </xf>
    <xf numFmtId="0" fontId="37" fillId="29" borderId="1" xfId="495" applyFont="1" applyFill="1" applyBorder="1" applyAlignment="1" applyProtection="1">
      <alignment horizontal="right" vertical="center"/>
    </xf>
    <xf numFmtId="172" fontId="37" fillId="29" borderId="1" xfId="495" applyNumberFormat="1" applyFont="1" applyFill="1" applyBorder="1" applyAlignment="1" applyProtection="1">
      <alignment vertical="center"/>
    </xf>
    <xf numFmtId="0" fontId="45" fillId="0" borderId="0" xfId="551" applyFont="1" applyBorder="1" applyAlignment="1" applyProtection="1">
      <alignment vertical="center"/>
    </xf>
    <xf numFmtId="0" fontId="33" fillId="0" borderId="0" xfId="551" applyFont="1" applyBorder="1" applyAlignment="1" applyProtection="1">
      <alignment horizontal="center" vertical="center"/>
    </xf>
    <xf numFmtId="4" fontId="37" fillId="0" borderId="0" xfId="551" applyNumberFormat="1" applyFont="1" applyBorder="1" applyAlignment="1" applyProtection="1">
      <alignment horizontal="center" vertical="center"/>
    </xf>
    <xf numFmtId="172" fontId="37" fillId="0" borderId="0" xfId="317" applyNumberFormat="1" applyFont="1" applyBorder="1" applyAlignment="1" applyProtection="1">
      <alignment horizontal="right" vertical="center"/>
    </xf>
    <xf numFmtId="0" fontId="54" fillId="0" borderId="0" xfId="495" applyFont="1" applyBorder="1" applyAlignment="1" applyProtection="1">
      <alignment vertical="center"/>
    </xf>
    <xf numFmtId="0" fontId="37" fillId="0" borderId="0" xfId="495" applyFont="1" applyBorder="1" applyAlignment="1" applyProtection="1">
      <alignment horizontal="right" vertical="center"/>
    </xf>
    <xf numFmtId="172" fontId="37" fillId="0" borderId="0" xfId="502" applyNumberFormat="1" applyFont="1" applyBorder="1" applyAlignment="1" applyProtection="1">
      <alignment vertical="center"/>
    </xf>
    <xf numFmtId="0" fontId="55" fillId="0" borderId="0" xfId="495" applyFont="1" applyBorder="1" applyAlignment="1" applyProtection="1">
      <alignment horizontal="center" vertical="center"/>
    </xf>
    <xf numFmtId="2" fontId="45" fillId="0" borderId="0" xfId="1522" applyNumberFormat="1" applyFont="1" applyAlignment="1" applyProtection="1">
      <alignment horizontal="center" vertical="center"/>
    </xf>
    <xf numFmtId="0" fontId="33" fillId="0" borderId="0" xfId="1523" applyFont="1" applyAlignment="1" applyProtection="1">
      <alignment vertical="center"/>
    </xf>
    <xf numFmtId="0" fontId="33" fillId="0" borderId="0" xfId="1522" applyFont="1" applyAlignment="1" applyProtection="1">
      <alignment vertical="center" wrapText="1"/>
      <protection locked="0"/>
    </xf>
    <xf numFmtId="0" fontId="0" fillId="36" borderId="0" xfId="0" applyFill="1" applyProtection="1"/>
    <xf numFmtId="44" fontId="24" fillId="34" borderId="35" xfId="2659" applyFont="1" applyFill="1" applyBorder="1" applyAlignment="1" applyProtection="1">
      <alignment vertical="center"/>
      <protection locked="0"/>
    </xf>
    <xf numFmtId="44" fontId="24" fillId="34" borderId="34" xfId="2659" applyFont="1" applyFill="1" applyBorder="1" applyAlignment="1" applyProtection="1">
      <alignment vertical="center"/>
      <protection locked="0"/>
    </xf>
    <xf numFmtId="44" fontId="24" fillId="34" borderId="36" xfId="2659" applyFont="1" applyFill="1" applyBorder="1" applyAlignment="1" applyProtection="1">
      <alignment vertical="center"/>
      <protection locked="0"/>
    </xf>
    <xf numFmtId="44" fontId="24" fillId="35" borderId="31" xfId="2659" applyFont="1" applyFill="1" applyBorder="1" applyAlignment="1" applyProtection="1">
      <alignment vertical="center"/>
    </xf>
    <xf numFmtId="4" fontId="24" fillId="0" borderId="15" xfId="1523" applyNumberFormat="1" applyFont="1" applyFill="1" applyBorder="1" applyAlignment="1" applyProtection="1">
      <alignment vertical="center"/>
    </xf>
    <xf numFmtId="0" fontId="60" fillId="36" borderId="25" xfId="1523" applyFont="1" applyFill="1" applyBorder="1" applyAlignment="1" applyProtection="1">
      <alignment horizontal="right" vertical="center"/>
    </xf>
    <xf numFmtId="0" fontId="61" fillId="34" borderId="25" xfId="1523" applyFont="1" applyFill="1" applyBorder="1" applyAlignment="1" applyProtection="1">
      <alignment horizontal="center" vertical="center"/>
      <protection locked="0"/>
    </xf>
    <xf numFmtId="0" fontId="41" fillId="28" borderId="18" xfId="1458" applyFont="1" applyFill="1" applyBorder="1" applyAlignment="1" applyProtection="1">
      <alignment horizontal="center" vertical="center" wrapText="1"/>
    </xf>
    <xf numFmtId="0" fontId="41" fillId="28" borderId="20" xfId="1458" applyFont="1" applyFill="1" applyBorder="1" applyAlignment="1" applyProtection="1">
      <alignment horizontal="center" vertical="center" wrapText="1"/>
    </xf>
    <xf numFmtId="0" fontId="41" fillId="28" borderId="17" xfId="1458" applyFont="1" applyFill="1" applyBorder="1" applyAlignment="1" applyProtection="1">
      <alignment horizontal="center" vertical="center" wrapText="1"/>
    </xf>
    <xf numFmtId="0" fontId="24" fillId="0" borderId="10" xfId="1523" applyFont="1" applyBorder="1" applyAlignment="1" applyProtection="1">
      <alignment horizontal="left" vertical="center" wrapText="1"/>
    </xf>
    <xf numFmtId="44" fontId="24" fillId="0" borderId="10" xfId="2659" applyFont="1" applyBorder="1" applyAlignment="1" applyProtection="1">
      <alignment horizontal="center" vertical="center" wrapText="1"/>
    </xf>
    <xf numFmtId="0" fontId="28" fillId="27" borderId="10" xfId="1458" applyFont="1" applyFill="1" applyBorder="1" applyAlignment="1" applyProtection="1">
      <alignment horizontal="center" vertical="center"/>
    </xf>
    <xf numFmtId="0" fontId="28" fillId="27" borderId="12" xfId="1458" applyFont="1" applyFill="1" applyBorder="1" applyAlignment="1" applyProtection="1">
      <alignment horizontal="center" vertical="center"/>
    </xf>
    <xf numFmtId="0" fontId="28" fillId="27" borderId="0" xfId="1458" applyFont="1" applyFill="1" applyBorder="1" applyAlignment="1" applyProtection="1">
      <alignment horizontal="center" vertical="center"/>
    </xf>
    <xf numFmtId="0" fontId="28" fillId="27" borderId="13" xfId="1458" applyFont="1" applyFill="1" applyBorder="1" applyAlignment="1" applyProtection="1">
      <alignment horizontal="center" vertical="center"/>
    </xf>
    <xf numFmtId="0" fontId="28" fillId="27" borderId="15" xfId="1458" applyFont="1" applyFill="1" applyBorder="1" applyAlignment="1" applyProtection="1">
      <alignment horizontal="center" vertical="center"/>
    </xf>
    <xf numFmtId="0" fontId="28" fillId="27" borderId="21" xfId="1458" applyFont="1" applyFill="1" applyBorder="1" applyAlignment="1" applyProtection="1">
      <alignment horizontal="center" vertical="center"/>
    </xf>
    <xf numFmtId="0" fontId="28" fillId="27" borderId="16" xfId="1458" applyFont="1" applyFill="1" applyBorder="1" applyAlignment="1" applyProtection="1">
      <alignment horizontal="center" vertical="center"/>
    </xf>
    <xf numFmtId="0" fontId="28" fillId="27" borderId="15" xfId="1523" applyFont="1" applyFill="1" applyBorder="1" applyAlignment="1" applyProtection="1">
      <alignment horizontal="right" vertical="center"/>
    </xf>
    <xf numFmtId="0" fontId="28" fillId="27" borderId="26" xfId="1523" applyFont="1" applyFill="1" applyBorder="1" applyAlignment="1" applyProtection="1">
      <alignment horizontal="center" vertical="center"/>
    </xf>
    <xf numFmtId="0" fontId="28" fillId="27" borderId="27" xfId="1523" applyFont="1" applyFill="1" applyBorder="1" applyAlignment="1" applyProtection="1">
      <alignment horizontal="center" vertical="center"/>
    </xf>
    <xf numFmtId="0" fontId="28" fillId="27" borderId="28" xfId="1523" applyFont="1" applyFill="1" applyBorder="1" applyAlignment="1" applyProtection="1">
      <alignment horizontal="center" vertical="center"/>
    </xf>
    <xf numFmtId="0" fontId="28" fillId="27" borderId="15" xfId="1523" applyFont="1" applyFill="1" applyBorder="1" applyAlignment="1" applyProtection="1">
      <alignment horizontal="center" vertical="center" wrapText="1"/>
    </xf>
    <xf numFmtId="0" fontId="28" fillId="27" borderId="21" xfId="1523" applyFont="1" applyFill="1" applyBorder="1" applyAlignment="1" applyProtection="1">
      <alignment horizontal="center" vertical="center" wrapText="1"/>
    </xf>
    <xf numFmtId="0" fontId="28" fillId="27" borderId="16" xfId="1523" applyFont="1" applyFill="1" applyBorder="1" applyAlignment="1" applyProtection="1">
      <alignment horizontal="center" vertical="center" wrapText="1"/>
    </xf>
    <xf numFmtId="0" fontId="28" fillId="27" borderId="11" xfId="1458" applyFont="1" applyFill="1" applyBorder="1" applyAlignment="1" applyProtection="1">
      <alignment horizontal="center" vertical="center"/>
    </xf>
    <xf numFmtId="0" fontId="28" fillId="27" borderId="14" xfId="1458" applyFont="1" applyFill="1" applyBorder="1" applyAlignment="1" applyProtection="1">
      <alignment horizontal="center" vertical="center"/>
    </xf>
    <xf numFmtId="1" fontId="24" fillId="0" borderId="12" xfId="1523" applyNumberFormat="1" applyFont="1" applyBorder="1" applyAlignment="1" applyProtection="1">
      <alignment horizontal="center" vertical="center" wrapText="1"/>
    </xf>
    <xf numFmtId="1" fontId="24" fillId="0" borderId="0" xfId="1523" applyNumberFormat="1" applyFont="1" applyBorder="1" applyAlignment="1" applyProtection="1">
      <alignment horizontal="center" vertical="center" wrapText="1"/>
    </xf>
    <xf numFmtId="1" fontId="24" fillId="0" borderId="13" xfId="1523" applyNumberFormat="1" applyFont="1" applyBorder="1" applyAlignment="1" applyProtection="1">
      <alignment horizontal="center" vertical="center" wrapText="1"/>
    </xf>
    <xf numFmtId="44" fontId="24" fillId="0" borderId="11" xfId="2659" applyFont="1" applyBorder="1" applyAlignment="1" applyProtection="1">
      <alignment horizontal="center" vertical="center" wrapText="1"/>
    </xf>
    <xf numFmtId="0" fontId="24" fillId="0" borderId="12" xfId="1523" applyFont="1" applyFill="1" applyBorder="1" applyAlignment="1" applyProtection="1">
      <alignment horizontal="left" vertical="center" wrapText="1"/>
    </xf>
    <xf numFmtId="0" fontId="24" fillId="0" borderId="0" xfId="1523" applyFont="1" applyFill="1" applyBorder="1" applyAlignment="1" applyProtection="1">
      <alignment horizontal="left" vertical="center" wrapText="1"/>
    </xf>
    <xf numFmtId="0" fontId="24" fillId="0" borderId="13" xfId="1523" applyFont="1" applyFill="1" applyBorder="1" applyAlignment="1" applyProtection="1">
      <alignment horizontal="left" vertical="center" wrapText="1"/>
    </xf>
    <xf numFmtId="44" fontId="24" fillId="0" borderId="11" xfId="2659" applyFont="1" applyFill="1" applyBorder="1" applyAlignment="1" applyProtection="1">
      <alignment horizontal="right" vertical="center" wrapText="1"/>
    </xf>
    <xf numFmtId="0" fontId="24" fillId="0" borderId="14" xfId="1523" applyFont="1" applyBorder="1" applyAlignment="1" applyProtection="1">
      <alignment horizontal="center" vertical="center" wrapText="1"/>
    </xf>
    <xf numFmtId="4" fontId="24" fillId="0" borderId="14" xfId="1523" applyNumberFormat="1" applyFont="1" applyBorder="1" applyAlignment="1" applyProtection="1">
      <alignment horizontal="center" vertical="center"/>
    </xf>
    <xf numFmtId="1" fontId="24" fillId="0" borderId="11" xfId="1523" applyNumberFormat="1" applyFont="1" applyFill="1" applyBorder="1" applyAlignment="1" applyProtection="1">
      <alignment horizontal="center" vertical="center" wrapText="1"/>
    </xf>
    <xf numFmtId="0" fontId="56" fillId="0" borderId="0" xfId="1523" applyFont="1" applyFill="1" applyAlignment="1" applyProtection="1">
      <alignment horizontal="left" vertical="center"/>
      <protection locked="0"/>
    </xf>
    <xf numFmtId="1" fontId="24" fillId="0" borderId="11" xfId="1523" applyNumberFormat="1" applyFont="1" applyBorder="1" applyAlignment="1" applyProtection="1">
      <alignment horizontal="center" vertical="center" wrapText="1"/>
    </xf>
    <xf numFmtId="0" fontId="29" fillId="0" borderId="11" xfId="1523" applyFont="1" applyFill="1" applyBorder="1" applyAlignment="1" applyProtection="1">
      <alignment horizontal="center" vertical="center" wrapText="1"/>
    </xf>
    <xf numFmtId="44" fontId="29" fillId="0" borderId="11" xfId="2659" applyFont="1" applyFill="1" applyBorder="1" applyAlignment="1" applyProtection="1">
      <alignment horizontal="right" vertical="center" wrapText="1"/>
    </xf>
    <xf numFmtId="0" fontId="28" fillId="27" borderId="12" xfId="1523" applyFont="1" applyFill="1" applyBorder="1" applyAlignment="1" applyProtection="1">
      <alignment horizontal="center" vertical="center" wrapText="1"/>
    </xf>
    <xf numFmtId="0" fontId="28" fillId="27" borderId="0" xfId="1523" applyFont="1" applyFill="1" applyBorder="1" applyAlignment="1" applyProtection="1">
      <alignment horizontal="center" vertical="center" wrapText="1"/>
    </xf>
    <xf numFmtId="0" fontId="28" fillId="27" borderId="13" xfId="1523" applyFont="1" applyFill="1" applyBorder="1" applyAlignment="1" applyProtection="1">
      <alignment horizontal="center" vertical="center" wrapText="1"/>
    </xf>
    <xf numFmtId="0" fontId="28" fillId="27" borderId="10" xfId="1523" applyFont="1" applyFill="1" applyBorder="1" applyAlignment="1" applyProtection="1">
      <alignment horizontal="center" vertical="center" wrapText="1"/>
    </xf>
    <xf numFmtId="0" fontId="28" fillId="27" borderId="29" xfId="1523" applyFont="1" applyFill="1" applyBorder="1" applyAlignment="1" applyProtection="1">
      <alignment horizontal="right" vertical="center"/>
    </xf>
    <xf numFmtId="0" fontId="28" fillId="27" borderId="14" xfId="1523" applyFont="1" applyFill="1" applyBorder="1" applyAlignment="1" applyProtection="1">
      <alignment horizontal="center" vertical="center" wrapText="1"/>
    </xf>
    <xf numFmtId="0" fontId="28" fillId="27" borderId="32" xfId="1523" applyFont="1" applyFill="1" applyBorder="1" applyAlignment="1" applyProtection="1">
      <alignment horizontal="center" vertical="center" wrapText="1"/>
    </xf>
    <xf numFmtId="0" fontId="36" fillId="0" borderId="0" xfId="1522" applyFont="1" applyFill="1" applyBorder="1" applyAlignment="1">
      <alignment horizontal="center" vertical="center"/>
    </xf>
    <xf numFmtId="0" fontId="37" fillId="0" borderId="0" xfId="502" applyFont="1" applyFill="1" applyBorder="1" applyAlignment="1">
      <alignment horizontal="justify" vertical="center" wrapText="1"/>
    </xf>
    <xf numFmtId="0" fontId="36" fillId="0" borderId="0" xfId="1522" applyFont="1" applyFill="1" applyBorder="1" applyAlignment="1" applyProtection="1">
      <alignment horizontal="center" vertical="center"/>
    </xf>
    <xf numFmtId="0" fontId="37" fillId="0" borderId="0" xfId="502" applyFont="1" applyFill="1" applyBorder="1" applyAlignment="1" applyProtection="1">
      <alignment horizontal="justify" vertical="center" wrapText="1"/>
    </xf>
    <xf numFmtId="0" fontId="54" fillId="0" borderId="0" xfId="495" applyFont="1" applyBorder="1" applyAlignment="1">
      <alignment horizontal="center" vertical="center"/>
    </xf>
    <xf numFmtId="0" fontId="54" fillId="0" borderId="0" xfId="495" applyFont="1" applyBorder="1" applyAlignment="1" applyProtection="1">
      <alignment horizontal="center" vertical="center"/>
    </xf>
    <xf numFmtId="0" fontId="63" fillId="38" borderId="25" xfId="1523" applyFont="1" applyFill="1" applyBorder="1" applyAlignment="1" applyProtection="1">
      <alignment horizontal="center" vertical="center"/>
    </xf>
    <xf numFmtId="0" fontId="64" fillId="37" borderId="26" xfId="1458" applyFont="1" applyFill="1" applyBorder="1" applyAlignment="1" applyProtection="1">
      <alignment horizontal="left" vertical="center" wrapText="1"/>
    </xf>
    <xf numFmtId="0" fontId="64" fillId="37" borderId="27" xfId="1458" applyFont="1" applyFill="1" applyBorder="1" applyAlignment="1" applyProtection="1">
      <alignment horizontal="left" vertical="center" wrapText="1"/>
    </xf>
    <xf numFmtId="0" fontId="64" fillId="37" borderId="28" xfId="1458" applyFont="1" applyFill="1" applyBorder="1" applyAlignment="1" applyProtection="1">
      <alignment horizontal="left" vertical="center" wrapText="1"/>
    </xf>
    <xf numFmtId="0" fontId="64" fillId="37" borderId="12" xfId="1458" applyFont="1" applyFill="1" applyBorder="1" applyAlignment="1" applyProtection="1">
      <alignment horizontal="left" vertical="center" wrapText="1"/>
    </xf>
    <xf numFmtId="0" fontId="64" fillId="37" borderId="0" xfId="1458" applyFont="1" applyFill="1" applyBorder="1" applyAlignment="1" applyProtection="1">
      <alignment horizontal="left" vertical="center" wrapText="1"/>
    </xf>
    <xf numFmtId="0" fontId="64" fillId="37" borderId="13" xfId="1458" applyFont="1" applyFill="1" applyBorder="1" applyAlignment="1" applyProtection="1">
      <alignment horizontal="left" vertical="center" wrapText="1"/>
    </xf>
    <xf numFmtId="0" fontId="67" fillId="36" borderId="26" xfId="1458" applyFont="1" applyFill="1" applyBorder="1" applyAlignment="1" applyProtection="1">
      <alignment horizontal="left" vertical="center" wrapText="1"/>
    </xf>
    <xf numFmtId="0" fontId="67" fillId="36" borderId="27" xfId="1458" applyFont="1" applyFill="1" applyBorder="1" applyAlignment="1" applyProtection="1">
      <alignment horizontal="left" vertical="center" wrapText="1"/>
    </xf>
    <xf numFmtId="0" fontId="67" fillId="36" borderId="28" xfId="1458" applyFont="1" applyFill="1" applyBorder="1" applyAlignment="1" applyProtection="1">
      <alignment horizontal="left" vertical="center" wrapText="1"/>
    </xf>
    <xf numFmtId="0" fontId="67" fillId="36" borderId="12" xfId="1458" applyFont="1" applyFill="1" applyBorder="1" applyAlignment="1" applyProtection="1">
      <alignment horizontal="left" vertical="center" wrapText="1"/>
    </xf>
    <xf numFmtId="0" fontId="67" fillId="36" borderId="0" xfId="1458" applyFont="1" applyFill="1" applyBorder="1" applyAlignment="1" applyProtection="1">
      <alignment horizontal="left" vertical="center" wrapText="1"/>
    </xf>
    <xf numFmtId="0" fontId="67" fillId="36" borderId="13" xfId="1458" applyFont="1" applyFill="1" applyBorder="1" applyAlignment="1" applyProtection="1">
      <alignment horizontal="left" vertical="center" wrapText="1"/>
    </xf>
    <xf numFmtId="0" fontId="67" fillId="36" borderId="15" xfId="1458" applyFont="1" applyFill="1" applyBorder="1" applyAlignment="1" applyProtection="1">
      <alignment horizontal="left" vertical="center" wrapText="1"/>
    </xf>
    <xf numFmtId="0" fontId="67" fillId="36" borderId="21" xfId="1458" applyFont="1" applyFill="1" applyBorder="1" applyAlignment="1" applyProtection="1">
      <alignment horizontal="left" vertical="center" wrapText="1"/>
    </xf>
    <xf numFmtId="0" fontId="67" fillId="36" borderId="16" xfId="1458" applyFont="1" applyFill="1" applyBorder="1" applyAlignment="1" applyProtection="1">
      <alignment horizontal="left" vertical="center" wrapText="1"/>
    </xf>
    <xf numFmtId="0" fontId="28" fillId="27" borderId="26" xfId="1458" applyFont="1" applyFill="1" applyBorder="1" applyAlignment="1" applyProtection="1">
      <alignment horizontal="center" vertical="center"/>
    </xf>
    <xf numFmtId="0" fontId="28" fillId="27" borderId="27" xfId="1458" applyFont="1" applyFill="1" applyBorder="1" applyAlignment="1" applyProtection="1">
      <alignment horizontal="center" vertical="center"/>
    </xf>
    <xf numFmtId="0" fontId="28" fillId="27" borderId="28" xfId="1458" applyFont="1" applyFill="1" applyBorder="1" applyAlignment="1" applyProtection="1">
      <alignment horizontal="center" vertical="center"/>
    </xf>
    <xf numFmtId="10" fontId="28" fillId="39" borderId="30" xfId="1523" applyNumberFormat="1" applyFont="1" applyFill="1" applyBorder="1" applyAlignment="1" applyProtection="1">
      <alignment horizontal="left" vertical="center"/>
      <protection locked="0"/>
    </xf>
    <xf numFmtId="10" fontId="28" fillId="39" borderId="16" xfId="1523" applyNumberFormat="1" applyFont="1" applyFill="1" applyBorder="1" applyAlignment="1" applyProtection="1">
      <alignment horizontal="left" vertical="center"/>
      <protection locked="0"/>
    </xf>
  </cellXfs>
  <cellStyles count="2660">
    <cellStyle name="20% - Accent1" xfId="2" xr:uid="{00000000-0005-0000-0000-000000000000}"/>
    <cellStyle name="20% - Accent2" xfId="3" xr:uid="{00000000-0005-0000-0000-000001000000}"/>
    <cellStyle name="20% - Accent3" xfId="4" xr:uid="{00000000-0005-0000-0000-000002000000}"/>
    <cellStyle name="20% - Accent4" xfId="5" xr:uid="{00000000-0005-0000-0000-000003000000}"/>
    <cellStyle name="20% - Accent5" xfId="6" xr:uid="{00000000-0005-0000-0000-000004000000}"/>
    <cellStyle name="20% - Accent6" xfId="7" xr:uid="{00000000-0005-0000-0000-000005000000}"/>
    <cellStyle name="20% - Ênfase1 2" xfId="8" xr:uid="{00000000-0005-0000-0000-000006000000}"/>
    <cellStyle name="20% - Ênfase2 2" xfId="9" xr:uid="{00000000-0005-0000-0000-000007000000}"/>
    <cellStyle name="20% - Ênfase3 2" xfId="10" xr:uid="{00000000-0005-0000-0000-000008000000}"/>
    <cellStyle name="20% - Ênfase4 2" xfId="11" xr:uid="{00000000-0005-0000-0000-000009000000}"/>
    <cellStyle name="20% - Ênfase5 2" xfId="12" xr:uid="{00000000-0005-0000-0000-00000A000000}"/>
    <cellStyle name="20% - Ênfase6 2" xfId="13" xr:uid="{00000000-0005-0000-0000-00000B000000}"/>
    <cellStyle name="40% - Accent1" xfId="14" xr:uid="{00000000-0005-0000-0000-00000C000000}"/>
    <cellStyle name="40% - Accent2" xfId="15" xr:uid="{00000000-0005-0000-0000-00000D000000}"/>
    <cellStyle name="40% - Accent3" xfId="16" xr:uid="{00000000-0005-0000-0000-00000E000000}"/>
    <cellStyle name="40% - Accent4" xfId="17" xr:uid="{00000000-0005-0000-0000-00000F000000}"/>
    <cellStyle name="40% - Accent5" xfId="18" xr:uid="{00000000-0005-0000-0000-000010000000}"/>
    <cellStyle name="40% - Accent6" xfId="19" xr:uid="{00000000-0005-0000-0000-000011000000}"/>
    <cellStyle name="40% - Ênfase1 2" xfId="20" xr:uid="{00000000-0005-0000-0000-000012000000}"/>
    <cellStyle name="40% - Ênfase2 2" xfId="21" xr:uid="{00000000-0005-0000-0000-000013000000}"/>
    <cellStyle name="40% - Ênfase3 2" xfId="22" xr:uid="{00000000-0005-0000-0000-000014000000}"/>
    <cellStyle name="40% - Ênfase4 2" xfId="23" xr:uid="{00000000-0005-0000-0000-000015000000}"/>
    <cellStyle name="40% - Ênfase5 2" xfId="24" xr:uid="{00000000-0005-0000-0000-000016000000}"/>
    <cellStyle name="40% - Ênfase6 2" xfId="25" xr:uid="{00000000-0005-0000-0000-000017000000}"/>
    <cellStyle name="60% - Accent1" xfId="26" xr:uid="{00000000-0005-0000-0000-000018000000}"/>
    <cellStyle name="60% - Accent2" xfId="27" xr:uid="{00000000-0005-0000-0000-000019000000}"/>
    <cellStyle name="60% - Accent3" xfId="28" xr:uid="{00000000-0005-0000-0000-00001A000000}"/>
    <cellStyle name="60% - Accent4" xfId="29" xr:uid="{00000000-0005-0000-0000-00001B000000}"/>
    <cellStyle name="60% - Accent5" xfId="30" xr:uid="{00000000-0005-0000-0000-00001C000000}"/>
    <cellStyle name="60% - Accent6" xfId="31" xr:uid="{00000000-0005-0000-0000-00001D000000}"/>
    <cellStyle name="60% - Ênfase1 2" xfId="32" xr:uid="{00000000-0005-0000-0000-00001E000000}"/>
    <cellStyle name="60% - Ênfase2 2" xfId="33" xr:uid="{00000000-0005-0000-0000-00001F000000}"/>
    <cellStyle name="60% - Ênfase3 2" xfId="34" xr:uid="{00000000-0005-0000-0000-000020000000}"/>
    <cellStyle name="60% - Ênfase4 2" xfId="35" xr:uid="{00000000-0005-0000-0000-000021000000}"/>
    <cellStyle name="60% - Ênfase5 2" xfId="36" xr:uid="{00000000-0005-0000-0000-000022000000}"/>
    <cellStyle name="60% - Ênfase6 2" xfId="37" xr:uid="{00000000-0005-0000-0000-000023000000}"/>
    <cellStyle name="Accent1" xfId="38" xr:uid="{00000000-0005-0000-0000-000024000000}"/>
    <cellStyle name="Accent2" xfId="39" xr:uid="{00000000-0005-0000-0000-000025000000}"/>
    <cellStyle name="Accent3" xfId="40" xr:uid="{00000000-0005-0000-0000-000026000000}"/>
    <cellStyle name="Accent4" xfId="41" xr:uid="{00000000-0005-0000-0000-000027000000}"/>
    <cellStyle name="Accent5" xfId="42" xr:uid="{00000000-0005-0000-0000-000028000000}"/>
    <cellStyle name="Accent6" xfId="43" xr:uid="{00000000-0005-0000-0000-000029000000}"/>
    <cellStyle name="Bad" xfId="2584" xr:uid="{00000000-0005-0000-0000-00002A000000}"/>
    <cellStyle name="Bad 1" xfId="44" xr:uid="{00000000-0005-0000-0000-00002B000000}"/>
    <cellStyle name="Bom 2" xfId="45" xr:uid="{00000000-0005-0000-0000-00002C000000}"/>
    <cellStyle name="cabeçalho de tabela" xfId="46" xr:uid="{00000000-0005-0000-0000-00002D000000}"/>
    <cellStyle name="Calculation" xfId="47" xr:uid="{00000000-0005-0000-0000-00002E000000}"/>
    <cellStyle name="Calculation 2" xfId="48" xr:uid="{00000000-0005-0000-0000-00002F000000}"/>
    <cellStyle name="Calculation 3" xfId="49" xr:uid="{00000000-0005-0000-0000-000030000000}"/>
    <cellStyle name="Cálculo 2" xfId="51" xr:uid="{00000000-0005-0000-0000-000031000000}"/>
    <cellStyle name="Cálculo 3" xfId="52" xr:uid="{00000000-0005-0000-0000-000032000000}"/>
    <cellStyle name="Célula de Verificação 2" xfId="53" xr:uid="{00000000-0005-0000-0000-000033000000}"/>
    <cellStyle name="Célula Vinculada 2" xfId="54" xr:uid="{00000000-0005-0000-0000-000034000000}"/>
    <cellStyle name="Check Cell" xfId="50" xr:uid="{00000000-0005-0000-0000-000035000000}"/>
    <cellStyle name="Comma 10 2" xfId="2585" xr:uid="{00000000-0005-0000-0000-000036000000}"/>
    <cellStyle name="Comma 10 2 2" xfId="2586" xr:uid="{00000000-0005-0000-0000-000037000000}"/>
    <cellStyle name="Ênfase1 2" xfId="2576" xr:uid="{00000000-0005-0000-0000-000038000000}"/>
    <cellStyle name="Ênfase2 2" xfId="2577" xr:uid="{00000000-0005-0000-0000-000039000000}"/>
    <cellStyle name="Ênfase3 2" xfId="2578" xr:uid="{00000000-0005-0000-0000-00003A000000}"/>
    <cellStyle name="Ênfase4 2" xfId="2579" xr:uid="{00000000-0005-0000-0000-00003B000000}"/>
    <cellStyle name="Ênfase5 2" xfId="2580" xr:uid="{00000000-0005-0000-0000-00003C000000}"/>
    <cellStyle name="Ênfase6 2" xfId="2581" xr:uid="{00000000-0005-0000-0000-00003D000000}"/>
    <cellStyle name="Entrada 2" xfId="55" xr:uid="{00000000-0005-0000-0000-00003E000000}"/>
    <cellStyle name="Entrada 3" xfId="56" xr:uid="{00000000-0005-0000-0000-00003F000000}"/>
    <cellStyle name="Euro" xfId="57" xr:uid="{00000000-0005-0000-0000-000040000000}"/>
    <cellStyle name="Explanatory Text" xfId="58" xr:uid="{00000000-0005-0000-0000-000041000000}"/>
    <cellStyle name="Good" xfId="2587" xr:uid="{00000000-0005-0000-0000-000042000000}"/>
    <cellStyle name="Good 2" xfId="59" xr:uid="{00000000-0005-0000-0000-000043000000}"/>
    <cellStyle name="Heading 1" xfId="2588" xr:uid="{00000000-0005-0000-0000-000044000000}"/>
    <cellStyle name="Heading 1 3" xfId="60" xr:uid="{00000000-0005-0000-0000-000045000000}"/>
    <cellStyle name="Heading 2" xfId="2589" xr:uid="{00000000-0005-0000-0000-000046000000}"/>
    <cellStyle name="Heading 2 4" xfId="61" xr:uid="{00000000-0005-0000-0000-000047000000}"/>
    <cellStyle name="Heading 3" xfId="62" xr:uid="{00000000-0005-0000-0000-000048000000}"/>
    <cellStyle name="Heading 4" xfId="63" xr:uid="{00000000-0005-0000-0000-000049000000}"/>
    <cellStyle name="Incorreto 2" xfId="64" xr:uid="{00000000-0005-0000-0000-00004A000000}"/>
    <cellStyle name="Input" xfId="65" xr:uid="{00000000-0005-0000-0000-00004B000000}"/>
    <cellStyle name="Input 2" xfId="66" xr:uid="{00000000-0005-0000-0000-00004C000000}"/>
    <cellStyle name="Input 3" xfId="67" xr:uid="{00000000-0005-0000-0000-00004D000000}"/>
    <cellStyle name="Linked Cell" xfId="68" xr:uid="{00000000-0005-0000-0000-00004E000000}"/>
    <cellStyle name="Moeda" xfId="2659" builtinId="4"/>
    <cellStyle name="Moeda 2" xfId="69" xr:uid="{00000000-0005-0000-0000-00004F000000}"/>
    <cellStyle name="Moeda 2 2" xfId="70" xr:uid="{00000000-0005-0000-0000-000050000000}"/>
    <cellStyle name="Moeda 3" xfId="71" xr:uid="{00000000-0005-0000-0000-000051000000}"/>
    <cellStyle name="Moeda 3 2" xfId="72" xr:uid="{00000000-0005-0000-0000-000052000000}"/>
    <cellStyle name="Moeda 3 3" xfId="73" xr:uid="{00000000-0005-0000-0000-000053000000}"/>
    <cellStyle name="Moeda 3 3 2" xfId="74" xr:uid="{00000000-0005-0000-0000-000054000000}"/>
    <cellStyle name="Moeda 3 3 2 2" xfId="75" xr:uid="{00000000-0005-0000-0000-000055000000}"/>
    <cellStyle name="Moeda 3 3 3" xfId="76" xr:uid="{00000000-0005-0000-0000-000056000000}"/>
    <cellStyle name="Moeda 4" xfId="77" xr:uid="{00000000-0005-0000-0000-000057000000}"/>
    <cellStyle name="Moeda 4 2" xfId="2632" xr:uid="{00000000-0005-0000-0000-000058000000}"/>
    <cellStyle name="Moeda 5" xfId="78" xr:uid="{00000000-0005-0000-0000-000059000000}"/>
    <cellStyle name="Moeda 5 2" xfId="79" xr:uid="{00000000-0005-0000-0000-00005A000000}"/>
    <cellStyle name="Moeda 5 2 2" xfId="80" xr:uid="{00000000-0005-0000-0000-00005B000000}"/>
    <cellStyle name="Moeda 5 3" xfId="81" xr:uid="{00000000-0005-0000-0000-00005C000000}"/>
    <cellStyle name="Moeda 5 4" xfId="82" xr:uid="{00000000-0005-0000-0000-00005D000000}"/>
    <cellStyle name="Moeda 6" xfId="83" xr:uid="{00000000-0005-0000-0000-00005E000000}"/>
    <cellStyle name="Moeda 7" xfId="2590" xr:uid="{00000000-0005-0000-0000-00005F000000}"/>
    <cellStyle name="Neutra 2" xfId="84" xr:uid="{00000000-0005-0000-0000-000060000000}"/>
    <cellStyle name="Neutral" xfId="2591" xr:uid="{00000000-0005-0000-0000-000061000000}"/>
    <cellStyle name="Neutral 5" xfId="85" xr:uid="{00000000-0005-0000-0000-000062000000}"/>
    <cellStyle name="Normal" xfId="0" builtinId="0"/>
    <cellStyle name="Normal 10" xfId="86" xr:uid="{00000000-0005-0000-0000-000064000000}"/>
    <cellStyle name="Normal 10 10" xfId="87" xr:uid="{00000000-0005-0000-0000-000065000000}"/>
    <cellStyle name="Normal 10 10 2" xfId="88" xr:uid="{00000000-0005-0000-0000-000066000000}"/>
    <cellStyle name="Normal 10 11" xfId="89" xr:uid="{00000000-0005-0000-0000-000067000000}"/>
    <cellStyle name="Normal 10 2" xfId="90" xr:uid="{00000000-0005-0000-0000-000068000000}"/>
    <cellStyle name="Normal 10 2 10" xfId="91" xr:uid="{00000000-0005-0000-0000-000069000000}"/>
    <cellStyle name="Normal 10 2 2" xfId="92" xr:uid="{00000000-0005-0000-0000-00006A000000}"/>
    <cellStyle name="Normal 10 2 2 2" xfId="93" xr:uid="{00000000-0005-0000-0000-00006B000000}"/>
    <cellStyle name="Normal 10 2 2 2 2" xfId="94" xr:uid="{00000000-0005-0000-0000-00006C000000}"/>
    <cellStyle name="Normal 10 2 2 2 2 2" xfId="95" xr:uid="{00000000-0005-0000-0000-00006D000000}"/>
    <cellStyle name="Normal 10 2 2 2 2 2 2" xfId="96" xr:uid="{00000000-0005-0000-0000-00006E000000}"/>
    <cellStyle name="Normal 10 2 2 2 2 3" xfId="97" xr:uid="{00000000-0005-0000-0000-00006F000000}"/>
    <cellStyle name="Normal 10 2 2 2 3" xfId="98" xr:uid="{00000000-0005-0000-0000-000070000000}"/>
    <cellStyle name="Normal 10 2 2 2 3 2" xfId="99" xr:uid="{00000000-0005-0000-0000-000071000000}"/>
    <cellStyle name="Normal 10 2 2 2 4" xfId="100" xr:uid="{00000000-0005-0000-0000-000072000000}"/>
    <cellStyle name="Normal 10 2 2 3" xfId="101" xr:uid="{00000000-0005-0000-0000-000073000000}"/>
    <cellStyle name="Normal 10 2 2 3 2" xfId="102" xr:uid="{00000000-0005-0000-0000-000074000000}"/>
    <cellStyle name="Normal 10 2 2 3 2 2" xfId="103" xr:uid="{00000000-0005-0000-0000-000075000000}"/>
    <cellStyle name="Normal 10 2 2 3 3" xfId="104" xr:uid="{00000000-0005-0000-0000-000076000000}"/>
    <cellStyle name="Normal 10 2 2 4" xfId="105" xr:uid="{00000000-0005-0000-0000-000077000000}"/>
    <cellStyle name="Normal 10 2 2 4 2" xfId="106" xr:uid="{00000000-0005-0000-0000-000078000000}"/>
    <cellStyle name="Normal 10 2 2 5" xfId="107" xr:uid="{00000000-0005-0000-0000-000079000000}"/>
    <cellStyle name="Normal 10 2 3" xfId="108" xr:uid="{00000000-0005-0000-0000-00007A000000}"/>
    <cellStyle name="Normal 10 2 3 2" xfId="109" xr:uid="{00000000-0005-0000-0000-00007B000000}"/>
    <cellStyle name="Normal 10 2 3 2 2" xfId="110" xr:uid="{00000000-0005-0000-0000-00007C000000}"/>
    <cellStyle name="Normal 10 2 3 2 2 2" xfId="111" xr:uid="{00000000-0005-0000-0000-00007D000000}"/>
    <cellStyle name="Normal 10 2 3 2 2 2 2" xfId="112" xr:uid="{00000000-0005-0000-0000-00007E000000}"/>
    <cellStyle name="Normal 10 2 3 2 2 3" xfId="113" xr:uid="{00000000-0005-0000-0000-00007F000000}"/>
    <cellStyle name="Normal 10 2 3 2 3" xfId="114" xr:uid="{00000000-0005-0000-0000-000080000000}"/>
    <cellStyle name="Normal 10 2 3 2 3 2" xfId="115" xr:uid="{00000000-0005-0000-0000-000081000000}"/>
    <cellStyle name="Normal 10 2 3 2 4" xfId="116" xr:uid="{00000000-0005-0000-0000-000082000000}"/>
    <cellStyle name="Normal 10 2 3 3" xfId="117" xr:uid="{00000000-0005-0000-0000-000083000000}"/>
    <cellStyle name="Normal 10 2 3 3 2" xfId="118" xr:uid="{00000000-0005-0000-0000-000084000000}"/>
    <cellStyle name="Normal 10 2 3 3 2 2" xfId="119" xr:uid="{00000000-0005-0000-0000-000085000000}"/>
    <cellStyle name="Normal 10 2 3 3 3" xfId="120" xr:uid="{00000000-0005-0000-0000-000086000000}"/>
    <cellStyle name="Normal 10 2 3 4" xfId="121" xr:uid="{00000000-0005-0000-0000-000087000000}"/>
    <cellStyle name="Normal 10 2 3 4 2" xfId="122" xr:uid="{00000000-0005-0000-0000-000088000000}"/>
    <cellStyle name="Normal 10 2 3 5" xfId="123" xr:uid="{00000000-0005-0000-0000-000089000000}"/>
    <cellStyle name="Normal 10 2 4" xfId="124" xr:uid="{00000000-0005-0000-0000-00008A000000}"/>
    <cellStyle name="Normal 10 2 4 2" xfId="125" xr:uid="{00000000-0005-0000-0000-00008B000000}"/>
    <cellStyle name="Normal 10 2 4 2 2" xfId="126" xr:uid="{00000000-0005-0000-0000-00008C000000}"/>
    <cellStyle name="Normal 10 2 4 2 2 2" xfId="127" xr:uid="{00000000-0005-0000-0000-00008D000000}"/>
    <cellStyle name="Normal 10 2 4 2 2 2 2" xfId="128" xr:uid="{00000000-0005-0000-0000-00008E000000}"/>
    <cellStyle name="Normal 10 2 4 2 2 3" xfId="129" xr:uid="{00000000-0005-0000-0000-00008F000000}"/>
    <cellStyle name="Normal 10 2 4 2 3" xfId="130" xr:uid="{00000000-0005-0000-0000-000090000000}"/>
    <cellStyle name="Normal 10 2 4 2 3 2" xfId="131" xr:uid="{00000000-0005-0000-0000-000091000000}"/>
    <cellStyle name="Normal 10 2 4 2 4" xfId="132" xr:uid="{00000000-0005-0000-0000-000092000000}"/>
    <cellStyle name="Normal 10 2 4 3" xfId="133" xr:uid="{00000000-0005-0000-0000-000093000000}"/>
    <cellStyle name="Normal 10 2 4 3 2" xfId="134" xr:uid="{00000000-0005-0000-0000-000094000000}"/>
    <cellStyle name="Normal 10 2 4 3 2 2" xfId="135" xr:uid="{00000000-0005-0000-0000-000095000000}"/>
    <cellStyle name="Normal 10 2 4 3 3" xfId="136" xr:uid="{00000000-0005-0000-0000-000096000000}"/>
    <cellStyle name="Normal 10 2 4 4" xfId="137" xr:uid="{00000000-0005-0000-0000-000097000000}"/>
    <cellStyle name="Normal 10 2 4 4 2" xfId="138" xr:uid="{00000000-0005-0000-0000-000098000000}"/>
    <cellStyle name="Normal 10 2 4 5" xfId="139" xr:uid="{00000000-0005-0000-0000-000099000000}"/>
    <cellStyle name="Normal 10 2 5" xfId="140" xr:uid="{00000000-0005-0000-0000-00009A000000}"/>
    <cellStyle name="Normal 10 2 5 2" xfId="141" xr:uid="{00000000-0005-0000-0000-00009B000000}"/>
    <cellStyle name="Normal 10 2 5 2 2" xfId="142" xr:uid="{00000000-0005-0000-0000-00009C000000}"/>
    <cellStyle name="Normal 10 2 5 2 2 2" xfId="143" xr:uid="{00000000-0005-0000-0000-00009D000000}"/>
    <cellStyle name="Normal 10 2 5 2 2 2 2" xfId="144" xr:uid="{00000000-0005-0000-0000-00009E000000}"/>
    <cellStyle name="Normal 10 2 5 2 2 3" xfId="145" xr:uid="{00000000-0005-0000-0000-00009F000000}"/>
    <cellStyle name="Normal 10 2 5 2 3" xfId="146" xr:uid="{00000000-0005-0000-0000-0000A0000000}"/>
    <cellStyle name="Normal 10 2 5 2 3 2" xfId="147" xr:uid="{00000000-0005-0000-0000-0000A1000000}"/>
    <cellStyle name="Normal 10 2 5 2 4" xfId="148" xr:uid="{00000000-0005-0000-0000-0000A2000000}"/>
    <cellStyle name="Normal 10 2 5 3" xfId="149" xr:uid="{00000000-0005-0000-0000-0000A3000000}"/>
    <cellStyle name="Normal 10 2 5 3 2" xfId="150" xr:uid="{00000000-0005-0000-0000-0000A4000000}"/>
    <cellStyle name="Normal 10 2 5 3 2 2" xfId="151" xr:uid="{00000000-0005-0000-0000-0000A5000000}"/>
    <cellStyle name="Normal 10 2 5 3 3" xfId="152" xr:uid="{00000000-0005-0000-0000-0000A6000000}"/>
    <cellStyle name="Normal 10 2 5 4" xfId="153" xr:uid="{00000000-0005-0000-0000-0000A7000000}"/>
    <cellStyle name="Normal 10 2 5 4 2" xfId="154" xr:uid="{00000000-0005-0000-0000-0000A8000000}"/>
    <cellStyle name="Normal 10 2 5 5" xfId="155" xr:uid="{00000000-0005-0000-0000-0000A9000000}"/>
    <cellStyle name="Normal 10 2 6" xfId="156" xr:uid="{00000000-0005-0000-0000-0000AA000000}"/>
    <cellStyle name="Normal 10 2 6 2" xfId="157" xr:uid="{00000000-0005-0000-0000-0000AB000000}"/>
    <cellStyle name="Normal 10 2 6 2 2" xfId="158" xr:uid="{00000000-0005-0000-0000-0000AC000000}"/>
    <cellStyle name="Normal 10 2 6 2 2 2" xfId="159" xr:uid="{00000000-0005-0000-0000-0000AD000000}"/>
    <cellStyle name="Normal 10 2 6 2 2 2 2" xfId="160" xr:uid="{00000000-0005-0000-0000-0000AE000000}"/>
    <cellStyle name="Normal 10 2 6 2 2 3" xfId="161" xr:uid="{00000000-0005-0000-0000-0000AF000000}"/>
    <cellStyle name="Normal 10 2 6 2 3" xfId="162" xr:uid="{00000000-0005-0000-0000-0000B0000000}"/>
    <cellStyle name="Normal 10 2 6 2 3 2" xfId="163" xr:uid="{00000000-0005-0000-0000-0000B1000000}"/>
    <cellStyle name="Normal 10 2 6 2 4" xfId="164" xr:uid="{00000000-0005-0000-0000-0000B2000000}"/>
    <cellStyle name="Normal 10 2 6 3" xfId="165" xr:uid="{00000000-0005-0000-0000-0000B3000000}"/>
    <cellStyle name="Normal 10 2 6 3 2" xfId="166" xr:uid="{00000000-0005-0000-0000-0000B4000000}"/>
    <cellStyle name="Normal 10 2 6 3 2 2" xfId="167" xr:uid="{00000000-0005-0000-0000-0000B5000000}"/>
    <cellStyle name="Normal 10 2 6 3 3" xfId="168" xr:uid="{00000000-0005-0000-0000-0000B6000000}"/>
    <cellStyle name="Normal 10 2 6 4" xfId="169" xr:uid="{00000000-0005-0000-0000-0000B7000000}"/>
    <cellStyle name="Normal 10 2 6 4 2" xfId="170" xr:uid="{00000000-0005-0000-0000-0000B8000000}"/>
    <cellStyle name="Normal 10 2 6 5" xfId="171" xr:uid="{00000000-0005-0000-0000-0000B9000000}"/>
    <cellStyle name="Normal 10 2 7" xfId="172" xr:uid="{00000000-0005-0000-0000-0000BA000000}"/>
    <cellStyle name="Normal 10 2 7 2" xfId="173" xr:uid="{00000000-0005-0000-0000-0000BB000000}"/>
    <cellStyle name="Normal 10 2 7 2 2" xfId="174" xr:uid="{00000000-0005-0000-0000-0000BC000000}"/>
    <cellStyle name="Normal 10 2 7 2 2 2" xfId="175" xr:uid="{00000000-0005-0000-0000-0000BD000000}"/>
    <cellStyle name="Normal 10 2 7 2 3" xfId="176" xr:uid="{00000000-0005-0000-0000-0000BE000000}"/>
    <cellStyle name="Normal 10 2 7 3" xfId="177" xr:uid="{00000000-0005-0000-0000-0000BF000000}"/>
    <cellStyle name="Normal 10 2 7 3 2" xfId="178" xr:uid="{00000000-0005-0000-0000-0000C0000000}"/>
    <cellStyle name="Normal 10 2 7 4" xfId="179" xr:uid="{00000000-0005-0000-0000-0000C1000000}"/>
    <cellStyle name="Normal 10 2 8" xfId="180" xr:uid="{00000000-0005-0000-0000-0000C2000000}"/>
    <cellStyle name="Normal 10 2 8 2" xfId="181" xr:uid="{00000000-0005-0000-0000-0000C3000000}"/>
    <cellStyle name="Normal 10 2 8 2 2" xfId="182" xr:uid="{00000000-0005-0000-0000-0000C4000000}"/>
    <cellStyle name="Normal 10 2 8 3" xfId="183" xr:uid="{00000000-0005-0000-0000-0000C5000000}"/>
    <cellStyle name="Normal 10 2 9" xfId="184" xr:uid="{00000000-0005-0000-0000-0000C6000000}"/>
    <cellStyle name="Normal 10 2 9 2" xfId="185" xr:uid="{00000000-0005-0000-0000-0000C7000000}"/>
    <cellStyle name="Normal 10 3" xfId="186" xr:uid="{00000000-0005-0000-0000-0000C8000000}"/>
    <cellStyle name="Normal 10 3 2" xfId="187" xr:uid="{00000000-0005-0000-0000-0000C9000000}"/>
    <cellStyle name="Normal 10 3 2 2" xfId="188" xr:uid="{00000000-0005-0000-0000-0000CA000000}"/>
    <cellStyle name="Normal 10 3 2 2 2" xfId="189" xr:uid="{00000000-0005-0000-0000-0000CB000000}"/>
    <cellStyle name="Normal 10 3 2 2 2 2" xfId="190" xr:uid="{00000000-0005-0000-0000-0000CC000000}"/>
    <cellStyle name="Normal 10 3 2 2 3" xfId="191" xr:uid="{00000000-0005-0000-0000-0000CD000000}"/>
    <cellStyle name="Normal 10 3 2 3" xfId="192" xr:uid="{00000000-0005-0000-0000-0000CE000000}"/>
    <cellStyle name="Normal 10 3 2 3 2" xfId="193" xr:uid="{00000000-0005-0000-0000-0000CF000000}"/>
    <cellStyle name="Normal 10 3 2 4" xfId="194" xr:uid="{00000000-0005-0000-0000-0000D0000000}"/>
    <cellStyle name="Normal 10 3 3" xfId="195" xr:uid="{00000000-0005-0000-0000-0000D1000000}"/>
    <cellStyle name="Normal 10 3 3 2" xfId="196" xr:uid="{00000000-0005-0000-0000-0000D2000000}"/>
    <cellStyle name="Normal 10 3 3 2 2" xfId="197" xr:uid="{00000000-0005-0000-0000-0000D3000000}"/>
    <cellStyle name="Normal 10 3 3 3" xfId="198" xr:uid="{00000000-0005-0000-0000-0000D4000000}"/>
    <cellStyle name="Normal 10 3 4" xfId="199" xr:uid="{00000000-0005-0000-0000-0000D5000000}"/>
    <cellStyle name="Normal 10 3 4 2" xfId="200" xr:uid="{00000000-0005-0000-0000-0000D6000000}"/>
    <cellStyle name="Normal 10 3 5" xfId="201" xr:uid="{00000000-0005-0000-0000-0000D7000000}"/>
    <cellStyle name="Normal 10 4" xfId="202" xr:uid="{00000000-0005-0000-0000-0000D8000000}"/>
    <cellStyle name="Normal 10 4 2" xfId="203" xr:uid="{00000000-0005-0000-0000-0000D9000000}"/>
    <cellStyle name="Normal 10 4 2 2" xfId="204" xr:uid="{00000000-0005-0000-0000-0000DA000000}"/>
    <cellStyle name="Normal 10 4 2 2 2" xfId="205" xr:uid="{00000000-0005-0000-0000-0000DB000000}"/>
    <cellStyle name="Normal 10 4 2 2 2 2" xfId="206" xr:uid="{00000000-0005-0000-0000-0000DC000000}"/>
    <cellStyle name="Normal 10 4 2 2 3" xfId="207" xr:uid="{00000000-0005-0000-0000-0000DD000000}"/>
    <cellStyle name="Normal 10 4 2 3" xfId="208" xr:uid="{00000000-0005-0000-0000-0000DE000000}"/>
    <cellStyle name="Normal 10 4 2 3 2" xfId="209" xr:uid="{00000000-0005-0000-0000-0000DF000000}"/>
    <cellStyle name="Normal 10 4 2 4" xfId="210" xr:uid="{00000000-0005-0000-0000-0000E0000000}"/>
    <cellStyle name="Normal 10 4 3" xfId="211" xr:uid="{00000000-0005-0000-0000-0000E1000000}"/>
    <cellStyle name="Normal 10 4 3 2" xfId="212" xr:uid="{00000000-0005-0000-0000-0000E2000000}"/>
    <cellStyle name="Normal 10 4 3 2 2" xfId="213" xr:uid="{00000000-0005-0000-0000-0000E3000000}"/>
    <cellStyle name="Normal 10 4 3 3" xfId="214" xr:uid="{00000000-0005-0000-0000-0000E4000000}"/>
    <cellStyle name="Normal 10 4 4" xfId="215" xr:uid="{00000000-0005-0000-0000-0000E5000000}"/>
    <cellStyle name="Normal 10 4 4 2" xfId="216" xr:uid="{00000000-0005-0000-0000-0000E6000000}"/>
    <cellStyle name="Normal 10 4 5" xfId="217" xr:uid="{00000000-0005-0000-0000-0000E7000000}"/>
    <cellStyle name="Normal 10 5" xfId="218" xr:uid="{00000000-0005-0000-0000-0000E8000000}"/>
    <cellStyle name="Normal 10 5 2" xfId="219" xr:uid="{00000000-0005-0000-0000-0000E9000000}"/>
    <cellStyle name="Normal 10 5 2 2" xfId="220" xr:uid="{00000000-0005-0000-0000-0000EA000000}"/>
    <cellStyle name="Normal 10 5 2 2 2" xfId="221" xr:uid="{00000000-0005-0000-0000-0000EB000000}"/>
    <cellStyle name="Normal 10 5 2 2 2 2" xfId="222" xr:uid="{00000000-0005-0000-0000-0000EC000000}"/>
    <cellStyle name="Normal 10 5 2 2 3" xfId="223" xr:uid="{00000000-0005-0000-0000-0000ED000000}"/>
    <cellStyle name="Normal 10 5 2 3" xfId="224" xr:uid="{00000000-0005-0000-0000-0000EE000000}"/>
    <cellStyle name="Normal 10 5 2 3 2" xfId="225" xr:uid="{00000000-0005-0000-0000-0000EF000000}"/>
    <cellStyle name="Normal 10 5 2 4" xfId="226" xr:uid="{00000000-0005-0000-0000-0000F0000000}"/>
    <cellStyle name="Normal 10 5 3" xfId="227" xr:uid="{00000000-0005-0000-0000-0000F1000000}"/>
    <cellStyle name="Normal 10 5 3 2" xfId="228" xr:uid="{00000000-0005-0000-0000-0000F2000000}"/>
    <cellStyle name="Normal 10 5 3 2 2" xfId="229" xr:uid="{00000000-0005-0000-0000-0000F3000000}"/>
    <cellStyle name="Normal 10 5 3 3" xfId="230" xr:uid="{00000000-0005-0000-0000-0000F4000000}"/>
    <cellStyle name="Normal 10 5 4" xfId="231" xr:uid="{00000000-0005-0000-0000-0000F5000000}"/>
    <cellStyle name="Normal 10 5 4 2" xfId="232" xr:uid="{00000000-0005-0000-0000-0000F6000000}"/>
    <cellStyle name="Normal 10 5 5" xfId="233" xr:uid="{00000000-0005-0000-0000-0000F7000000}"/>
    <cellStyle name="Normal 10 6" xfId="234" xr:uid="{00000000-0005-0000-0000-0000F8000000}"/>
    <cellStyle name="Normal 10 6 2" xfId="235" xr:uid="{00000000-0005-0000-0000-0000F9000000}"/>
    <cellStyle name="Normal 10 6 2 2" xfId="236" xr:uid="{00000000-0005-0000-0000-0000FA000000}"/>
    <cellStyle name="Normal 10 6 2 2 2" xfId="237" xr:uid="{00000000-0005-0000-0000-0000FB000000}"/>
    <cellStyle name="Normal 10 6 2 2 2 2" xfId="238" xr:uid="{00000000-0005-0000-0000-0000FC000000}"/>
    <cellStyle name="Normal 10 6 2 2 3" xfId="239" xr:uid="{00000000-0005-0000-0000-0000FD000000}"/>
    <cellStyle name="Normal 10 6 2 3" xfId="240" xr:uid="{00000000-0005-0000-0000-0000FE000000}"/>
    <cellStyle name="Normal 10 6 2 3 2" xfId="241" xr:uid="{00000000-0005-0000-0000-0000FF000000}"/>
    <cellStyle name="Normal 10 6 2 4" xfId="242" xr:uid="{00000000-0005-0000-0000-000000010000}"/>
    <cellStyle name="Normal 10 6 3" xfId="243" xr:uid="{00000000-0005-0000-0000-000001010000}"/>
    <cellStyle name="Normal 10 6 3 2" xfId="244" xr:uid="{00000000-0005-0000-0000-000002010000}"/>
    <cellStyle name="Normal 10 6 3 2 2" xfId="245" xr:uid="{00000000-0005-0000-0000-000003010000}"/>
    <cellStyle name="Normal 10 6 3 3" xfId="246" xr:uid="{00000000-0005-0000-0000-000004010000}"/>
    <cellStyle name="Normal 10 6 4" xfId="247" xr:uid="{00000000-0005-0000-0000-000005010000}"/>
    <cellStyle name="Normal 10 6 4 2" xfId="248" xr:uid="{00000000-0005-0000-0000-000006010000}"/>
    <cellStyle name="Normal 10 6 5" xfId="249" xr:uid="{00000000-0005-0000-0000-000007010000}"/>
    <cellStyle name="Normal 10 7" xfId="250" xr:uid="{00000000-0005-0000-0000-000008010000}"/>
    <cellStyle name="Normal 10 7 2" xfId="251" xr:uid="{00000000-0005-0000-0000-000009010000}"/>
    <cellStyle name="Normal 10 7 2 2" xfId="252" xr:uid="{00000000-0005-0000-0000-00000A010000}"/>
    <cellStyle name="Normal 10 7 2 2 2" xfId="253" xr:uid="{00000000-0005-0000-0000-00000B010000}"/>
    <cellStyle name="Normal 10 7 2 2 2 2" xfId="254" xr:uid="{00000000-0005-0000-0000-00000C010000}"/>
    <cellStyle name="Normal 10 7 2 2 3" xfId="255" xr:uid="{00000000-0005-0000-0000-00000D010000}"/>
    <cellStyle name="Normal 10 7 2 3" xfId="256" xr:uid="{00000000-0005-0000-0000-00000E010000}"/>
    <cellStyle name="Normal 10 7 2 3 2" xfId="257" xr:uid="{00000000-0005-0000-0000-00000F010000}"/>
    <cellStyle name="Normal 10 7 2 4" xfId="258" xr:uid="{00000000-0005-0000-0000-000010010000}"/>
    <cellStyle name="Normal 10 7 3" xfId="259" xr:uid="{00000000-0005-0000-0000-000011010000}"/>
    <cellStyle name="Normal 10 7 3 2" xfId="260" xr:uid="{00000000-0005-0000-0000-000012010000}"/>
    <cellStyle name="Normal 10 7 3 2 2" xfId="261" xr:uid="{00000000-0005-0000-0000-000013010000}"/>
    <cellStyle name="Normal 10 7 3 3" xfId="262" xr:uid="{00000000-0005-0000-0000-000014010000}"/>
    <cellStyle name="Normal 10 7 4" xfId="263" xr:uid="{00000000-0005-0000-0000-000015010000}"/>
    <cellStyle name="Normal 10 7 4 2" xfId="264" xr:uid="{00000000-0005-0000-0000-000016010000}"/>
    <cellStyle name="Normal 10 7 5" xfId="265" xr:uid="{00000000-0005-0000-0000-000017010000}"/>
    <cellStyle name="Normal 10 8" xfId="266" xr:uid="{00000000-0005-0000-0000-000018010000}"/>
    <cellStyle name="Normal 10 8 2" xfId="267" xr:uid="{00000000-0005-0000-0000-000019010000}"/>
    <cellStyle name="Normal 10 8 2 2" xfId="268" xr:uid="{00000000-0005-0000-0000-00001A010000}"/>
    <cellStyle name="Normal 10 8 2 2 2" xfId="269" xr:uid="{00000000-0005-0000-0000-00001B010000}"/>
    <cellStyle name="Normal 10 8 2 3" xfId="270" xr:uid="{00000000-0005-0000-0000-00001C010000}"/>
    <cellStyle name="Normal 10 8 3" xfId="271" xr:uid="{00000000-0005-0000-0000-00001D010000}"/>
    <cellStyle name="Normal 10 8 3 2" xfId="272" xr:uid="{00000000-0005-0000-0000-00001E010000}"/>
    <cellStyle name="Normal 10 8 4" xfId="273" xr:uid="{00000000-0005-0000-0000-00001F010000}"/>
    <cellStyle name="Normal 10 9" xfId="274" xr:uid="{00000000-0005-0000-0000-000020010000}"/>
    <cellStyle name="Normal 10 9 2" xfId="275" xr:uid="{00000000-0005-0000-0000-000021010000}"/>
    <cellStyle name="Normal 10 9 2 2" xfId="276" xr:uid="{00000000-0005-0000-0000-000022010000}"/>
    <cellStyle name="Normal 10 9 3" xfId="277" xr:uid="{00000000-0005-0000-0000-000023010000}"/>
    <cellStyle name="Normal 11" xfId="278" xr:uid="{00000000-0005-0000-0000-000024010000}"/>
    <cellStyle name="Normal 11 10" xfId="279" xr:uid="{00000000-0005-0000-0000-000025010000}"/>
    <cellStyle name="Normal 11 10 2" xfId="280" xr:uid="{00000000-0005-0000-0000-000026010000}"/>
    <cellStyle name="Normal 11 10 2 2" xfId="281" xr:uid="{00000000-0005-0000-0000-000027010000}"/>
    <cellStyle name="Normal 11 10 2 2 2" xfId="282" xr:uid="{00000000-0005-0000-0000-000028010000}"/>
    <cellStyle name="Normal 11 10 2 2 2 2" xfId="283" xr:uid="{00000000-0005-0000-0000-000029010000}"/>
    <cellStyle name="Normal 11 10 2 2 3" xfId="284" xr:uid="{00000000-0005-0000-0000-00002A010000}"/>
    <cellStyle name="Normal 11 10 2 3" xfId="285" xr:uid="{00000000-0005-0000-0000-00002B010000}"/>
    <cellStyle name="Normal 11 10 2 3 2" xfId="286" xr:uid="{00000000-0005-0000-0000-00002C010000}"/>
    <cellStyle name="Normal 11 10 2 4" xfId="287" xr:uid="{00000000-0005-0000-0000-00002D010000}"/>
    <cellStyle name="Normal 11 10 3" xfId="288" xr:uid="{00000000-0005-0000-0000-00002E010000}"/>
    <cellStyle name="Normal 11 10 3 2" xfId="289" xr:uid="{00000000-0005-0000-0000-00002F010000}"/>
    <cellStyle name="Normal 11 10 3 2 2" xfId="290" xr:uid="{00000000-0005-0000-0000-000030010000}"/>
    <cellStyle name="Normal 11 10 3 3" xfId="291" xr:uid="{00000000-0005-0000-0000-000031010000}"/>
    <cellStyle name="Normal 11 10 4" xfId="292" xr:uid="{00000000-0005-0000-0000-000032010000}"/>
    <cellStyle name="Normal 11 10 4 2" xfId="293" xr:uid="{00000000-0005-0000-0000-000033010000}"/>
    <cellStyle name="Normal 11 10 5" xfId="294" xr:uid="{00000000-0005-0000-0000-000034010000}"/>
    <cellStyle name="Normal 11 11" xfId="295" xr:uid="{00000000-0005-0000-0000-000035010000}"/>
    <cellStyle name="Normal 11 11 2" xfId="296" xr:uid="{00000000-0005-0000-0000-000036010000}"/>
    <cellStyle name="Normal 11 11 2 2" xfId="297" xr:uid="{00000000-0005-0000-0000-000037010000}"/>
    <cellStyle name="Normal 11 11 2 2 2" xfId="298" xr:uid="{00000000-0005-0000-0000-000038010000}"/>
    <cellStyle name="Normal 11 11 2 2 2 2" xfId="299" xr:uid="{00000000-0005-0000-0000-000039010000}"/>
    <cellStyle name="Normal 11 11 2 2 3" xfId="300" xr:uid="{00000000-0005-0000-0000-00003A010000}"/>
    <cellStyle name="Normal 11 11 2 3" xfId="301" xr:uid="{00000000-0005-0000-0000-00003B010000}"/>
    <cellStyle name="Normal 11 11 2 3 2" xfId="302" xr:uid="{00000000-0005-0000-0000-00003C010000}"/>
    <cellStyle name="Normal 11 11 2 4" xfId="303" xr:uid="{00000000-0005-0000-0000-00003D010000}"/>
    <cellStyle name="Normal 11 11 3" xfId="304" xr:uid="{00000000-0005-0000-0000-00003E010000}"/>
    <cellStyle name="Normal 11 11 3 2" xfId="305" xr:uid="{00000000-0005-0000-0000-00003F010000}"/>
    <cellStyle name="Normal 11 11 3 2 2" xfId="306" xr:uid="{00000000-0005-0000-0000-000040010000}"/>
    <cellStyle name="Normal 11 11 3 3" xfId="307" xr:uid="{00000000-0005-0000-0000-000041010000}"/>
    <cellStyle name="Normal 11 11 4" xfId="308" xr:uid="{00000000-0005-0000-0000-000042010000}"/>
    <cellStyle name="Normal 11 11 4 2" xfId="309" xr:uid="{00000000-0005-0000-0000-000043010000}"/>
    <cellStyle name="Normal 11 11 5" xfId="310" xr:uid="{00000000-0005-0000-0000-000044010000}"/>
    <cellStyle name="Normal 11 12" xfId="311" xr:uid="{00000000-0005-0000-0000-000045010000}"/>
    <cellStyle name="Normal 11 12 10" xfId="312" xr:uid="{00000000-0005-0000-0000-000046010000}"/>
    <cellStyle name="Normal 11 12 10 2" xfId="313" xr:uid="{00000000-0005-0000-0000-000047010000}"/>
    <cellStyle name="Normal 11 12 10 2 2" xfId="314" xr:uid="{00000000-0005-0000-0000-000048010000}"/>
    <cellStyle name="Normal 11 12 10 3" xfId="315" xr:uid="{00000000-0005-0000-0000-000049010000}"/>
    <cellStyle name="Normal 11 12 11" xfId="316" xr:uid="{00000000-0005-0000-0000-00004A010000}"/>
    <cellStyle name="Normal 11 12 11 2" xfId="317" xr:uid="{00000000-0005-0000-0000-00004B010000}"/>
    <cellStyle name="Normal 11 12 11 2 2" xfId="318" xr:uid="{00000000-0005-0000-0000-00004C010000}"/>
    <cellStyle name="Normal 11 12 11 2 3" xfId="319" xr:uid="{00000000-0005-0000-0000-00004D010000}"/>
    <cellStyle name="Normal 11 12 11 2 4" xfId="2633" xr:uid="{00000000-0005-0000-0000-00004E010000}"/>
    <cellStyle name="Normal 11 12 11 3" xfId="320" xr:uid="{00000000-0005-0000-0000-00004F010000}"/>
    <cellStyle name="Normal 11 12 11 4" xfId="321" xr:uid="{00000000-0005-0000-0000-000050010000}"/>
    <cellStyle name="Normal 11 12 11 4 2" xfId="322" xr:uid="{00000000-0005-0000-0000-000051010000}"/>
    <cellStyle name="Normal 11 12 11 4 2 2" xfId="323" xr:uid="{00000000-0005-0000-0000-000052010000}"/>
    <cellStyle name="Normal 11 12 11 4 2 2 2" xfId="324" xr:uid="{00000000-0005-0000-0000-000053010000}"/>
    <cellStyle name="Normal 11 12 12" xfId="325" xr:uid="{00000000-0005-0000-0000-000054010000}"/>
    <cellStyle name="Normal 11 12 13" xfId="326" xr:uid="{00000000-0005-0000-0000-000055010000}"/>
    <cellStyle name="Normal 11 12 2" xfId="327" xr:uid="{00000000-0005-0000-0000-000056010000}"/>
    <cellStyle name="Normal 11 12 2 2" xfId="328" xr:uid="{00000000-0005-0000-0000-000057010000}"/>
    <cellStyle name="Normal 11 12 2 2 2" xfId="329" xr:uid="{00000000-0005-0000-0000-000058010000}"/>
    <cellStyle name="Normal 11 12 2 2 2 2" xfId="330" xr:uid="{00000000-0005-0000-0000-000059010000}"/>
    <cellStyle name="Normal 11 12 2 2 2 2 2" xfId="331" xr:uid="{00000000-0005-0000-0000-00005A010000}"/>
    <cellStyle name="Normal 11 12 2 2 2 3" xfId="332" xr:uid="{00000000-0005-0000-0000-00005B010000}"/>
    <cellStyle name="Normal 11 12 2 2 3" xfId="333" xr:uid="{00000000-0005-0000-0000-00005C010000}"/>
    <cellStyle name="Normal 11 12 2 2 3 2" xfId="334" xr:uid="{00000000-0005-0000-0000-00005D010000}"/>
    <cellStyle name="Normal 11 12 2 2 4" xfId="335" xr:uid="{00000000-0005-0000-0000-00005E010000}"/>
    <cellStyle name="Normal 11 12 2 3" xfId="336" xr:uid="{00000000-0005-0000-0000-00005F010000}"/>
    <cellStyle name="Normal 11 12 2 3 2" xfId="337" xr:uid="{00000000-0005-0000-0000-000060010000}"/>
    <cellStyle name="Normal 11 12 2 3 2 2" xfId="338" xr:uid="{00000000-0005-0000-0000-000061010000}"/>
    <cellStyle name="Normal 11 12 2 3 3" xfId="339" xr:uid="{00000000-0005-0000-0000-000062010000}"/>
    <cellStyle name="Normal 11 12 2 4" xfId="340" xr:uid="{00000000-0005-0000-0000-000063010000}"/>
    <cellStyle name="Normal 11 12 2 4 2" xfId="341" xr:uid="{00000000-0005-0000-0000-000064010000}"/>
    <cellStyle name="Normal 11 12 2 5" xfId="342" xr:uid="{00000000-0005-0000-0000-000065010000}"/>
    <cellStyle name="Normal 11 12 3" xfId="343" xr:uid="{00000000-0005-0000-0000-000066010000}"/>
    <cellStyle name="Normal 11 12 3 2" xfId="344" xr:uid="{00000000-0005-0000-0000-000067010000}"/>
    <cellStyle name="Normal 11 12 3 2 2" xfId="345" xr:uid="{00000000-0005-0000-0000-000068010000}"/>
    <cellStyle name="Normal 11 12 3 2 2 2" xfId="346" xr:uid="{00000000-0005-0000-0000-000069010000}"/>
    <cellStyle name="Normal 11 12 3 2 3" xfId="347" xr:uid="{00000000-0005-0000-0000-00006A010000}"/>
    <cellStyle name="Normal 11 12 3 2 4" xfId="348" xr:uid="{00000000-0005-0000-0000-00006B010000}"/>
    <cellStyle name="Normal 11 12 3 2 5" xfId="349" xr:uid="{00000000-0005-0000-0000-00006C010000}"/>
    <cellStyle name="Normal 11 12 3 3" xfId="350" xr:uid="{00000000-0005-0000-0000-00006D010000}"/>
    <cellStyle name="Normal 11 12 3 3 2" xfId="351" xr:uid="{00000000-0005-0000-0000-00006E010000}"/>
    <cellStyle name="Normal 11 12 3 4" xfId="352" xr:uid="{00000000-0005-0000-0000-00006F010000}"/>
    <cellStyle name="Normal 11 12 4" xfId="353" xr:uid="{00000000-0005-0000-0000-000070010000}"/>
    <cellStyle name="Normal 11 12 4 2" xfId="354" xr:uid="{00000000-0005-0000-0000-000071010000}"/>
    <cellStyle name="Normal 11 12 4 2 10" xfId="355" xr:uid="{00000000-0005-0000-0000-000072010000}"/>
    <cellStyle name="Normal 11 12 4 2 11" xfId="356" xr:uid="{00000000-0005-0000-0000-000073010000}"/>
    <cellStyle name="Normal 11 12 4 2 12" xfId="2592" xr:uid="{00000000-0005-0000-0000-000074010000}"/>
    <cellStyle name="Normal 11 12 4 2 2" xfId="357" xr:uid="{00000000-0005-0000-0000-000075010000}"/>
    <cellStyle name="Normal 11 12 4 2 2 2" xfId="358" xr:uid="{00000000-0005-0000-0000-000076010000}"/>
    <cellStyle name="Normal 11 12 4 2 3" xfId="359" xr:uid="{00000000-0005-0000-0000-000077010000}"/>
    <cellStyle name="Normal 11 12 4 2 3 2" xfId="360" xr:uid="{00000000-0005-0000-0000-000078010000}"/>
    <cellStyle name="Normal 11 12 4 2 3 3" xfId="361" xr:uid="{00000000-0005-0000-0000-000079010000}"/>
    <cellStyle name="Normal 11 12 4 2 3 3 2" xfId="2593" xr:uid="{00000000-0005-0000-0000-00007A010000}"/>
    <cellStyle name="Normal 11 12 4 2 4" xfId="362" xr:uid="{00000000-0005-0000-0000-00007B010000}"/>
    <cellStyle name="Normal 11 12 4 2 4 2" xfId="363" xr:uid="{00000000-0005-0000-0000-00007C010000}"/>
    <cellStyle name="Normal 11 12 4 2 4 3" xfId="364" xr:uid="{00000000-0005-0000-0000-00007D010000}"/>
    <cellStyle name="Normal 11 12 4 2 4 4" xfId="365" xr:uid="{00000000-0005-0000-0000-00007E010000}"/>
    <cellStyle name="Normal 11 12 4 2 5" xfId="366" xr:uid="{00000000-0005-0000-0000-00007F010000}"/>
    <cellStyle name="Normal 11 12 4 2 6" xfId="367" xr:uid="{00000000-0005-0000-0000-000080010000}"/>
    <cellStyle name="Normal 11 12 4 2 6 2" xfId="368" xr:uid="{00000000-0005-0000-0000-000081010000}"/>
    <cellStyle name="Normal 11 12 4 2 6 2 2" xfId="369" xr:uid="{00000000-0005-0000-0000-000082010000}"/>
    <cellStyle name="Normal 11 12 4 2 7" xfId="370" xr:uid="{00000000-0005-0000-0000-000083010000}"/>
    <cellStyle name="Normal 11 12 4 2 8" xfId="371" xr:uid="{00000000-0005-0000-0000-000084010000}"/>
    <cellStyle name="Normal 11 12 4 2 9" xfId="372" xr:uid="{00000000-0005-0000-0000-000085010000}"/>
    <cellStyle name="Normal 11 12 4 2 9 2" xfId="2594" xr:uid="{00000000-0005-0000-0000-000086010000}"/>
    <cellStyle name="Normal 11 12 4 2 9 2 2" xfId="2595" xr:uid="{00000000-0005-0000-0000-000087010000}"/>
    <cellStyle name="Normal 11 12 4 2 9 2 2 2" xfId="2596" xr:uid="{00000000-0005-0000-0000-000088010000}"/>
    <cellStyle name="Normal 11 12 4 2 9 3" xfId="2634" xr:uid="{00000000-0005-0000-0000-000089010000}"/>
    <cellStyle name="Normal 11 12 4 3" xfId="373" xr:uid="{00000000-0005-0000-0000-00008A010000}"/>
    <cellStyle name="Normal 11 12 4 3 2" xfId="374" xr:uid="{00000000-0005-0000-0000-00008B010000}"/>
    <cellStyle name="Normal 11 12 4 3 2 2" xfId="375" xr:uid="{00000000-0005-0000-0000-00008C010000}"/>
    <cellStyle name="Normal 11 12 4 3 3" xfId="376" xr:uid="{00000000-0005-0000-0000-00008D010000}"/>
    <cellStyle name="Normal 11 12 4 4" xfId="377" xr:uid="{00000000-0005-0000-0000-00008E010000}"/>
    <cellStyle name="Normal 11 12 4 4 2" xfId="378" xr:uid="{00000000-0005-0000-0000-00008F010000}"/>
    <cellStyle name="Normal 11 12 4 5" xfId="379" xr:uid="{00000000-0005-0000-0000-000090010000}"/>
    <cellStyle name="Normal 11 12 5" xfId="380" xr:uid="{00000000-0005-0000-0000-000091010000}"/>
    <cellStyle name="Normal 11 12 5 2" xfId="381" xr:uid="{00000000-0005-0000-0000-000092010000}"/>
    <cellStyle name="Normal 11 12 5 2 2" xfId="382" xr:uid="{00000000-0005-0000-0000-000093010000}"/>
    <cellStyle name="Normal 11 12 5 3" xfId="383" xr:uid="{00000000-0005-0000-0000-000094010000}"/>
    <cellStyle name="Normal 11 12 6" xfId="384" xr:uid="{00000000-0005-0000-0000-000095010000}"/>
    <cellStyle name="Normal 11 12 6 2" xfId="385" xr:uid="{00000000-0005-0000-0000-000096010000}"/>
    <cellStyle name="Normal 11 12 6 2 2" xfId="386" xr:uid="{00000000-0005-0000-0000-000097010000}"/>
    <cellStyle name="Normal 11 12 6 2 2 2" xfId="387" xr:uid="{00000000-0005-0000-0000-000098010000}"/>
    <cellStyle name="Normal 11 12 6 2 3" xfId="388" xr:uid="{00000000-0005-0000-0000-000099010000}"/>
    <cellStyle name="Normal 11 12 6 2 4" xfId="389" xr:uid="{00000000-0005-0000-0000-00009A010000}"/>
    <cellStyle name="Normal 11 12 6 2 4 2" xfId="390" xr:uid="{00000000-0005-0000-0000-00009B010000}"/>
    <cellStyle name="Normal 11 12 6 2 4 3" xfId="391" xr:uid="{00000000-0005-0000-0000-00009C010000}"/>
    <cellStyle name="Normal 11 12 6 2 4 4" xfId="392" xr:uid="{00000000-0005-0000-0000-00009D010000}"/>
    <cellStyle name="Normal 11 12 6 3" xfId="393" xr:uid="{00000000-0005-0000-0000-00009E010000}"/>
    <cellStyle name="Normal 11 12 6 3 2" xfId="394" xr:uid="{00000000-0005-0000-0000-00009F010000}"/>
    <cellStyle name="Normal 11 12 6 4" xfId="395" xr:uid="{00000000-0005-0000-0000-0000A0010000}"/>
    <cellStyle name="Normal 11 12 7" xfId="396" xr:uid="{00000000-0005-0000-0000-0000A1010000}"/>
    <cellStyle name="Normal 11 12 7 2" xfId="397" xr:uid="{00000000-0005-0000-0000-0000A2010000}"/>
    <cellStyle name="Normal 11 12 7 2 2" xfId="398" xr:uid="{00000000-0005-0000-0000-0000A3010000}"/>
    <cellStyle name="Normal 11 12 7 3" xfId="399" xr:uid="{00000000-0005-0000-0000-0000A4010000}"/>
    <cellStyle name="Normal 11 12 8" xfId="400" xr:uid="{00000000-0005-0000-0000-0000A5010000}"/>
    <cellStyle name="Normal 11 12 8 2" xfId="401" xr:uid="{00000000-0005-0000-0000-0000A6010000}"/>
    <cellStyle name="Normal 11 12 9" xfId="402" xr:uid="{00000000-0005-0000-0000-0000A7010000}"/>
    <cellStyle name="Normal 11 12 9 2" xfId="403" xr:uid="{00000000-0005-0000-0000-0000A8010000}"/>
    <cellStyle name="Normal 11 13" xfId="404" xr:uid="{00000000-0005-0000-0000-0000A9010000}"/>
    <cellStyle name="Normal 11 13 10" xfId="405" xr:uid="{00000000-0005-0000-0000-0000AA010000}"/>
    <cellStyle name="Normal 11 13 2" xfId="406" xr:uid="{00000000-0005-0000-0000-0000AB010000}"/>
    <cellStyle name="Normal 11 13 2 2" xfId="407" xr:uid="{00000000-0005-0000-0000-0000AC010000}"/>
    <cellStyle name="Normal 11 13 2 2 10" xfId="408" xr:uid="{00000000-0005-0000-0000-0000AD010000}"/>
    <cellStyle name="Normal 11 13 2 2 11" xfId="409" xr:uid="{00000000-0005-0000-0000-0000AE010000}"/>
    <cellStyle name="Normal 11 13 2 2 2" xfId="410" xr:uid="{00000000-0005-0000-0000-0000AF010000}"/>
    <cellStyle name="Normal 11 13 2 2 2 2" xfId="411" xr:uid="{00000000-0005-0000-0000-0000B0010000}"/>
    <cellStyle name="Normal 11 13 2 2 2 2 2" xfId="412" xr:uid="{00000000-0005-0000-0000-0000B1010000}"/>
    <cellStyle name="Normal 11 13 2 2 2 2 2 2" xfId="413" xr:uid="{00000000-0005-0000-0000-0000B2010000}"/>
    <cellStyle name="Normal 11 13 2 2 2 2 2 2 2" xfId="414" xr:uid="{00000000-0005-0000-0000-0000B3010000}"/>
    <cellStyle name="Normal 11 13 2 2 2 2 2 2 2 2" xfId="415" xr:uid="{00000000-0005-0000-0000-0000B4010000}"/>
    <cellStyle name="Normal 11 13 2 2 2 2 2 2 2 3" xfId="416" xr:uid="{00000000-0005-0000-0000-0000B5010000}"/>
    <cellStyle name="Normal 11 13 2 2 2 2 2 2 3" xfId="417" xr:uid="{00000000-0005-0000-0000-0000B6010000}"/>
    <cellStyle name="Normal 11 13 2 2 2 2 2 3" xfId="418" xr:uid="{00000000-0005-0000-0000-0000B7010000}"/>
    <cellStyle name="Normal 11 13 2 2 2 2 3" xfId="419" xr:uid="{00000000-0005-0000-0000-0000B8010000}"/>
    <cellStyle name="Normal 11 13 2 2 2 3" xfId="420" xr:uid="{00000000-0005-0000-0000-0000B9010000}"/>
    <cellStyle name="Normal 11 13 2 2 2 3 2" xfId="421" xr:uid="{00000000-0005-0000-0000-0000BA010000}"/>
    <cellStyle name="Normal 11 13 2 2 2 4" xfId="422" xr:uid="{00000000-0005-0000-0000-0000BB010000}"/>
    <cellStyle name="Normal 11 13 2 2 2 4 2" xfId="423" xr:uid="{00000000-0005-0000-0000-0000BC010000}"/>
    <cellStyle name="Normal 11 13 2 2 2 4 2 2" xfId="424" xr:uid="{00000000-0005-0000-0000-0000BD010000}"/>
    <cellStyle name="Normal 11 13 2 2 2 4 3" xfId="425" xr:uid="{00000000-0005-0000-0000-0000BE010000}"/>
    <cellStyle name="Normal 11 13 2 2 2 5" xfId="426" xr:uid="{00000000-0005-0000-0000-0000BF010000}"/>
    <cellStyle name="Normal 11 13 2 2 2 6" xfId="427" xr:uid="{00000000-0005-0000-0000-0000C0010000}"/>
    <cellStyle name="Normal 11 13 2 2 3" xfId="428" xr:uid="{00000000-0005-0000-0000-0000C1010000}"/>
    <cellStyle name="Normal 11 13 2 2 3 2" xfId="429" xr:uid="{00000000-0005-0000-0000-0000C2010000}"/>
    <cellStyle name="Normal 11 13 2 2 4" xfId="430" xr:uid="{00000000-0005-0000-0000-0000C3010000}"/>
    <cellStyle name="Normal 11 13 2 2 4 2" xfId="431" xr:uid="{00000000-0005-0000-0000-0000C4010000}"/>
    <cellStyle name="Normal 11 13 2 2 4 3" xfId="432" xr:uid="{00000000-0005-0000-0000-0000C5010000}"/>
    <cellStyle name="Normal 11 13 2 2 4 4" xfId="433" xr:uid="{00000000-0005-0000-0000-0000C6010000}"/>
    <cellStyle name="Normal 11 13 2 2 5" xfId="434" xr:uid="{00000000-0005-0000-0000-0000C7010000}"/>
    <cellStyle name="Normal 11 13 2 2 6" xfId="435" xr:uid="{00000000-0005-0000-0000-0000C8010000}"/>
    <cellStyle name="Normal 11 13 2 2 7" xfId="436" xr:uid="{00000000-0005-0000-0000-0000C9010000}"/>
    <cellStyle name="Normal 11 13 2 2 8" xfId="437" xr:uid="{00000000-0005-0000-0000-0000CA010000}"/>
    <cellStyle name="Normal 11 13 2 2 9" xfId="438" xr:uid="{00000000-0005-0000-0000-0000CB010000}"/>
    <cellStyle name="Normal 11 13 2 3" xfId="439" xr:uid="{00000000-0005-0000-0000-0000CC010000}"/>
    <cellStyle name="Normal 11 13 2 3 2" xfId="440" xr:uid="{00000000-0005-0000-0000-0000CD010000}"/>
    <cellStyle name="Normal 11 13 2 3 2 2" xfId="441" xr:uid="{00000000-0005-0000-0000-0000CE010000}"/>
    <cellStyle name="Normal 11 13 2 3 2 2 2" xfId="442" xr:uid="{00000000-0005-0000-0000-0000CF010000}"/>
    <cellStyle name="Normal 11 13 2 3 2 2 2 2" xfId="443" xr:uid="{00000000-0005-0000-0000-0000D0010000}"/>
    <cellStyle name="Normal 11 13 2 3 2 2 2 2 2" xfId="444" xr:uid="{00000000-0005-0000-0000-0000D1010000}"/>
    <cellStyle name="Normal 11 13 2 3 2 2 2 3" xfId="445" xr:uid="{00000000-0005-0000-0000-0000D2010000}"/>
    <cellStyle name="Normal 11 13 2 3 2 2 2 4" xfId="446" xr:uid="{00000000-0005-0000-0000-0000D3010000}"/>
    <cellStyle name="Normal 11 13 2 3 2 2 2 4 2" xfId="447" xr:uid="{00000000-0005-0000-0000-0000D4010000}"/>
    <cellStyle name="Normal 11 13 2 3 2 2 2 4 3" xfId="448" xr:uid="{00000000-0005-0000-0000-0000D5010000}"/>
    <cellStyle name="Normal 11 13 2 3 2 2 2 4 4" xfId="449" xr:uid="{00000000-0005-0000-0000-0000D6010000}"/>
    <cellStyle name="Normal 11 13 2 3 2 2 2 4 5" xfId="450" xr:uid="{00000000-0005-0000-0000-0000D7010000}"/>
    <cellStyle name="Normal 11 13 2 3 2 2 3" xfId="451" xr:uid="{00000000-0005-0000-0000-0000D8010000}"/>
    <cellStyle name="Normal 11 13 2 3 2 2 3 2" xfId="452" xr:uid="{00000000-0005-0000-0000-0000D9010000}"/>
    <cellStyle name="Normal 11 13 2 3 2 2 4" xfId="453" xr:uid="{00000000-0005-0000-0000-0000DA010000}"/>
    <cellStyle name="Normal 11 13 2 3 2 3" xfId="454" xr:uid="{00000000-0005-0000-0000-0000DB010000}"/>
    <cellStyle name="Normal 11 13 2 3 2 3 2" xfId="455" xr:uid="{00000000-0005-0000-0000-0000DC010000}"/>
    <cellStyle name="Normal 11 13 2 3 2 4" xfId="456" xr:uid="{00000000-0005-0000-0000-0000DD010000}"/>
    <cellStyle name="Normal 11 13 2 3 2 4 2" xfId="457" xr:uid="{00000000-0005-0000-0000-0000DE010000}"/>
    <cellStyle name="Normal 11 13 2 3 2 4 2 2" xfId="458" xr:uid="{00000000-0005-0000-0000-0000DF010000}"/>
    <cellStyle name="Normal 11 13 2 3 2 4 3" xfId="459" xr:uid="{00000000-0005-0000-0000-0000E0010000}"/>
    <cellStyle name="Normal 11 13 2 3 2 5" xfId="460" xr:uid="{00000000-0005-0000-0000-0000E1010000}"/>
    <cellStyle name="Normal 11 13 2 3 2 6" xfId="461" xr:uid="{00000000-0005-0000-0000-0000E2010000}"/>
    <cellStyle name="Normal 11 13 2 3 3" xfId="462" xr:uid="{00000000-0005-0000-0000-0000E3010000}"/>
    <cellStyle name="Normal 11 13 2 3 3 2" xfId="463" xr:uid="{00000000-0005-0000-0000-0000E4010000}"/>
    <cellStyle name="Normal 11 13 2 3 4" xfId="464" xr:uid="{00000000-0005-0000-0000-0000E5010000}"/>
    <cellStyle name="Normal 11 13 2 3 4 2" xfId="465" xr:uid="{00000000-0005-0000-0000-0000E6010000}"/>
    <cellStyle name="Normal 11 13 2 3 4 2 2" xfId="466" xr:uid="{00000000-0005-0000-0000-0000E7010000}"/>
    <cellStyle name="Normal 11 13 2 3 4 2 3" xfId="467" xr:uid="{00000000-0005-0000-0000-0000E8010000}"/>
    <cellStyle name="Normal 11 13 2 3 4 3" xfId="468" xr:uid="{00000000-0005-0000-0000-0000E9010000}"/>
    <cellStyle name="Normal 11 13 2 3 5" xfId="469" xr:uid="{00000000-0005-0000-0000-0000EA010000}"/>
    <cellStyle name="Normal 11 13 2 4" xfId="470" xr:uid="{00000000-0005-0000-0000-0000EB010000}"/>
    <cellStyle name="Normal 11 13 2 4 2" xfId="471" xr:uid="{00000000-0005-0000-0000-0000EC010000}"/>
    <cellStyle name="Normal 11 13 2 5" xfId="472" xr:uid="{00000000-0005-0000-0000-0000ED010000}"/>
    <cellStyle name="Normal 11 13 3" xfId="473" xr:uid="{00000000-0005-0000-0000-0000EE010000}"/>
    <cellStyle name="Normal 11 13 3 2" xfId="474" xr:uid="{00000000-0005-0000-0000-0000EF010000}"/>
    <cellStyle name="Normal 11 13 3 2 2" xfId="475" xr:uid="{00000000-0005-0000-0000-0000F0010000}"/>
    <cellStyle name="Normal 11 13 3 2 2 2" xfId="476" xr:uid="{00000000-0005-0000-0000-0000F1010000}"/>
    <cellStyle name="Normal 11 13 3 2 2 2 2" xfId="477" xr:uid="{00000000-0005-0000-0000-0000F2010000}"/>
    <cellStyle name="Normal 11 13 3 2 2 3" xfId="478" xr:uid="{00000000-0005-0000-0000-0000F3010000}"/>
    <cellStyle name="Normal 11 13 3 2 3" xfId="479" xr:uid="{00000000-0005-0000-0000-0000F4010000}"/>
    <cellStyle name="Normal 11 13 3 2 3 2" xfId="480" xr:uid="{00000000-0005-0000-0000-0000F5010000}"/>
    <cellStyle name="Normal 11 13 3 2 4" xfId="481" xr:uid="{00000000-0005-0000-0000-0000F6010000}"/>
    <cellStyle name="Normal 11 13 3 2 4 2" xfId="482" xr:uid="{00000000-0005-0000-0000-0000F7010000}"/>
    <cellStyle name="Normal 11 13 3 2 5" xfId="483" xr:uid="{00000000-0005-0000-0000-0000F8010000}"/>
    <cellStyle name="Normal 11 13 3 2 5 2" xfId="484" xr:uid="{00000000-0005-0000-0000-0000F9010000}"/>
    <cellStyle name="Normal 11 13 3 2 5 2 2" xfId="485" xr:uid="{00000000-0005-0000-0000-0000FA010000}"/>
    <cellStyle name="Normal 11 13 3 2 5 2 3" xfId="486" xr:uid="{00000000-0005-0000-0000-0000FB010000}"/>
    <cellStyle name="Normal 11 13 3 2 5 3" xfId="487" xr:uid="{00000000-0005-0000-0000-0000FC010000}"/>
    <cellStyle name="Normal 11 13 3 2 6" xfId="488" xr:uid="{00000000-0005-0000-0000-0000FD010000}"/>
    <cellStyle name="Normal 11 13 3 3" xfId="489" xr:uid="{00000000-0005-0000-0000-0000FE010000}"/>
    <cellStyle name="Normal 11 13 3 3 2" xfId="490" xr:uid="{00000000-0005-0000-0000-0000FF010000}"/>
    <cellStyle name="Normal 11 13 3 3 2 2" xfId="491" xr:uid="{00000000-0005-0000-0000-000000020000}"/>
    <cellStyle name="Normal 11 13 3 3 3" xfId="492" xr:uid="{00000000-0005-0000-0000-000001020000}"/>
    <cellStyle name="Normal 11 13 3 4" xfId="493" xr:uid="{00000000-0005-0000-0000-000002020000}"/>
    <cellStyle name="Normal 11 13 3 4 2" xfId="494" xr:uid="{00000000-0005-0000-0000-000003020000}"/>
    <cellStyle name="Normal 11 13 3 4 2 2" xfId="495" xr:uid="{00000000-0005-0000-0000-000004020000}"/>
    <cellStyle name="Normal 11 13 3 4 2 2 2" xfId="496" xr:uid="{00000000-0005-0000-0000-000005020000}"/>
    <cellStyle name="Normal 11 13 3 4 2 2 3" xfId="497" xr:uid="{00000000-0005-0000-0000-000006020000}"/>
    <cellStyle name="Normal 11 13 3 4 2 2 4" xfId="498" xr:uid="{00000000-0005-0000-0000-000007020000}"/>
    <cellStyle name="Normal 11 13 3 4 2 2 4 2" xfId="2597" xr:uid="{00000000-0005-0000-0000-000008020000}"/>
    <cellStyle name="Normal 11 13 3 4 2 2 4 3" xfId="2635" xr:uid="{00000000-0005-0000-0000-000009020000}"/>
    <cellStyle name="Normal 11 13 3 4 2 2 5" xfId="2636" xr:uid="{00000000-0005-0000-0000-00000A020000}"/>
    <cellStyle name="Normal 11 13 3 4 2 3" xfId="499" xr:uid="{00000000-0005-0000-0000-00000B020000}"/>
    <cellStyle name="Normal 11 13 3 4 2 3 2" xfId="500" xr:uid="{00000000-0005-0000-0000-00000C020000}"/>
    <cellStyle name="Normal 11 13 3 4 2 3 2 2" xfId="501" xr:uid="{00000000-0005-0000-0000-00000D020000}"/>
    <cellStyle name="Normal 11 13 3 4 2 3 3" xfId="502" xr:uid="{00000000-0005-0000-0000-00000E020000}"/>
    <cellStyle name="Normal 11 13 3 4 2 3 3 2" xfId="503" xr:uid="{00000000-0005-0000-0000-00000F020000}"/>
    <cellStyle name="Normal 11 13 3 4 2 3 3 3" xfId="2598" xr:uid="{00000000-0005-0000-0000-000010020000}"/>
    <cellStyle name="Normal 11 13 3 4 2 3 3 4" xfId="2637" xr:uid="{00000000-0005-0000-0000-000011020000}"/>
    <cellStyle name="Normal 11 13 3 4 2 4" xfId="504" xr:uid="{00000000-0005-0000-0000-000012020000}"/>
    <cellStyle name="Normal 11 13 3 4 2 5" xfId="505" xr:uid="{00000000-0005-0000-0000-000013020000}"/>
    <cellStyle name="Normal 11 13 3 4 2 6" xfId="506" xr:uid="{00000000-0005-0000-0000-000014020000}"/>
    <cellStyle name="Normal 11 13 3 4 2 6 2" xfId="2599" xr:uid="{00000000-0005-0000-0000-000015020000}"/>
    <cellStyle name="Normal 11 13 3 4 2 6 2 2" xfId="2600" xr:uid="{00000000-0005-0000-0000-000016020000}"/>
    <cellStyle name="Normal 11 13 3 4 2 6 2 2 2" xfId="2601" xr:uid="{00000000-0005-0000-0000-000017020000}"/>
    <cellStyle name="Normal 11 13 3 4 2 6 2 3" xfId="2583" xr:uid="{00000000-0005-0000-0000-000018020000}"/>
    <cellStyle name="Normal 11 13 3 4 2 6 3" xfId="2638" xr:uid="{00000000-0005-0000-0000-000019020000}"/>
    <cellStyle name="Normal 11 13 3 4 3" xfId="507" xr:uid="{00000000-0005-0000-0000-00001A020000}"/>
    <cellStyle name="Normal 11 13 3 4 3 2" xfId="508" xr:uid="{00000000-0005-0000-0000-00001B020000}"/>
    <cellStyle name="Normal 11 13 3 4 3 2 2" xfId="509" xr:uid="{00000000-0005-0000-0000-00001C020000}"/>
    <cellStyle name="Normal 11 13 3 4 3 3" xfId="510" xr:uid="{00000000-0005-0000-0000-00001D020000}"/>
    <cellStyle name="Normal 11 13 3 4 4" xfId="511" xr:uid="{00000000-0005-0000-0000-00001E020000}"/>
    <cellStyle name="Normal 11 13 3 4 4 2" xfId="512" xr:uid="{00000000-0005-0000-0000-00001F020000}"/>
    <cellStyle name="Normal 11 13 3 4 5" xfId="513" xr:uid="{00000000-0005-0000-0000-000020020000}"/>
    <cellStyle name="Normal 11 13 3 4 5 2" xfId="514" xr:uid="{00000000-0005-0000-0000-000021020000}"/>
    <cellStyle name="Normal 11 13 3 4 5 2 2" xfId="515" xr:uid="{00000000-0005-0000-0000-000022020000}"/>
    <cellStyle name="Normal 11 13 3 4 5 3" xfId="516" xr:uid="{00000000-0005-0000-0000-000023020000}"/>
    <cellStyle name="Normal 11 13 3 4 6" xfId="517" xr:uid="{00000000-0005-0000-0000-000024020000}"/>
    <cellStyle name="Normal 11 13 3 5" xfId="518" xr:uid="{00000000-0005-0000-0000-000025020000}"/>
    <cellStyle name="Normal 11 13 3 5 2" xfId="519" xr:uid="{00000000-0005-0000-0000-000026020000}"/>
    <cellStyle name="Normal 11 13 3 5 2 2" xfId="520" xr:uid="{00000000-0005-0000-0000-000027020000}"/>
    <cellStyle name="Normal 11 13 3 5 3" xfId="521" xr:uid="{00000000-0005-0000-0000-000028020000}"/>
    <cellStyle name="Normal 11 13 3 6" xfId="522" xr:uid="{00000000-0005-0000-0000-000029020000}"/>
    <cellStyle name="Normal 11 13 3 6 2" xfId="523" xr:uid="{00000000-0005-0000-0000-00002A020000}"/>
    <cellStyle name="Normal 11 13 3 7" xfId="524" xr:uid="{00000000-0005-0000-0000-00002B020000}"/>
    <cellStyle name="Normal 11 13 3 8" xfId="525" xr:uid="{00000000-0005-0000-0000-00002C020000}"/>
    <cellStyle name="Normal 11 13 4" xfId="526" xr:uid="{00000000-0005-0000-0000-00002D020000}"/>
    <cellStyle name="Normal 11 13 4 2" xfId="527" xr:uid="{00000000-0005-0000-0000-00002E020000}"/>
    <cellStyle name="Normal 11 13 4 2 2" xfId="528" xr:uid="{00000000-0005-0000-0000-00002F020000}"/>
    <cellStyle name="Normal 11 13 4 2 2 2" xfId="529" xr:uid="{00000000-0005-0000-0000-000030020000}"/>
    <cellStyle name="Normal 11 13 4 2 3" xfId="530" xr:uid="{00000000-0005-0000-0000-000031020000}"/>
    <cellStyle name="Normal 11 13 4 3" xfId="531" xr:uid="{00000000-0005-0000-0000-000032020000}"/>
    <cellStyle name="Normal 11 13 4 3 2" xfId="532" xr:uid="{00000000-0005-0000-0000-000033020000}"/>
    <cellStyle name="Normal 11 13 4 4" xfId="533" xr:uid="{00000000-0005-0000-0000-000034020000}"/>
    <cellStyle name="Normal 11 13 5" xfId="534" xr:uid="{00000000-0005-0000-0000-000035020000}"/>
    <cellStyle name="Normal 11 13 5 2" xfId="535" xr:uid="{00000000-0005-0000-0000-000036020000}"/>
    <cellStyle name="Normal 11 13 5 2 2" xfId="536" xr:uid="{00000000-0005-0000-0000-000037020000}"/>
    <cellStyle name="Normal 11 13 5 3" xfId="537" xr:uid="{00000000-0005-0000-0000-000038020000}"/>
    <cellStyle name="Normal 11 13 6" xfId="538" xr:uid="{00000000-0005-0000-0000-000039020000}"/>
    <cellStyle name="Normal 11 13 6 2" xfId="539" xr:uid="{00000000-0005-0000-0000-00003A020000}"/>
    <cellStyle name="Normal 11 13 6 2 2" xfId="540" xr:uid="{00000000-0005-0000-0000-00003B020000}"/>
    <cellStyle name="Normal 11 13 6 3" xfId="541" xr:uid="{00000000-0005-0000-0000-00003C020000}"/>
    <cellStyle name="Normal 11 13 6 3 2" xfId="542" xr:uid="{00000000-0005-0000-0000-00003D020000}"/>
    <cellStyle name="Normal 11 13 6 3 3" xfId="543" xr:uid="{00000000-0005-0000-0000-00003E020000}"/>
    <cellStyle name="Normal 11 13 6 3 3 2" xfId="544" xr:uid="{00000000-0005-0000-0000-00003F020000}"/>
    <cellStyle name="Normal 11 13 6 3 4" xfId="2639" xr:uid="{00000000-0005-0000-0000-000040020000}"/>
    <cellStyle name="Normal 11 13 6 4" xfId="545" xr:uid="{00000000-0005-0000-0000-000041020000}"/>
    <cellStyle name="Normal 11 13 7" xfId="546" xr:uid="{00000000-0005-0000-0000-000042020000}"/>
    <cellStyle name="Normal 11 13 7 2" xfId="547" xr:uid="{00000000-0005-0000-0000-000043020000}"/>
    <cellStyle name="Normal 11 13 8" xfId="548" xr:uid="{00000000-0005-0000-0000-000044020000}"/>
    <cellStyle name="Normal 11 13 8 2" xfId="549" xr:uid="{00000000-0005-0000-0000-000045020000}"/>
    <cellStyle name="Normal 11 13 9" xfId="550" xr:uid="{00000000-0005-0000-0000-000046020000}"/>
    <cellStyle name="Normal 11 13 9 2" xfId="551" xr:uid="{00000000-0005-0000-0000-000047020000}"/>
    <cellStyle name="Normal 11 13 9 2 2" xfId="552" xr:uid="{00000000-0005-0000-0000-000048020000}"/>
    <cellStyle name="Normal 11 13 9 2 3" xfId="553" xr:uid="{00000000-0005-0000-0000-000049020000}"/>
    <cellStyle name="Normal 11 13 9 2 3 2" xfId="554" xr:uid="{00000000-0005-0000-0000-00004A020000}"/>
    <cellStyle name="Normal 11 13 9 2 3 3" xfId="2602" xr:uid="{00000000-0005-0000-0000-00004B020000}"/>
    <cellStyle name="Normal 11 13 9 2 4" xfId="555" xr:uid="{00000000-0005-0000-0000-00004C020000}"/>
    <cellStyle name="Normal 11 13 9 2 4 2" xfId="2603" xr:uid="{00000000-0005-0000-0000-00004D020000}"/>
    <cellStyle name="Normal 11 13 9 2 4 3" xfId="2640" xr:uid="{00000000-0005-0000-0000-00004E020000}"/>
    <cellStyle name="Normal 11 13 9 2 5" xfId="2630" xr:uid="{00000000-0005-0000-0000-00004F020000}"/>
    <cellStyle name="Normal 11 13 9 2 6" xfId="2641" xr:uid="{00000000-0005-0000-0000-000050020000}"/>
    <cellStyle name="Normal 11 13 9 3" xfId="556" xr:uid="{00000000-0005-0000-0000-000051020000}"/>
    <cellStyle name="Normal 11 14" xfId="557" xr:uid="{00000000-0005-0000-0000-000052020000}"/>
    <cellStyle name="Normal 11 14 2" xfId="558" xr:uid="{00000000-0005-0000-0000-000053020000}"/>
    <cellStyle name="Normal 11 14 2 2" xfId="559" xr:uid="{00000000-0005-0000-0000-000054020000}"/>
    <cellStyle name="Normal 11 14 2 2 2" xfId="560" xr:uid="{00000000-0005-0000-0000-000055020000}"/>
    <cellStyle name="Normal 11 14 2 2 2 2" xfId="561" xr:uid="{00000000-0005-0000-0000-000056020000}"/>
    <cellStyle name="Normal 11 14 2 2 3" xfId="562" xr:uid="{00000000-0005-0000-0000-000057020000}"/>
    <cellStyle name="Normal 11 14 2 3" xfId="563" xr:uid="{00000000-0005-0000-0000-000058020000}"/>
    <cellStyle name="Normal 11 14 2 3 2" xfId="564" xr:uid="{00000000-0005-0000-0000-000059020000}"/>
    <cellStyle name="Normal 11 14 2 4" xfId="565" xr:uid="{00000000-0005-0000-0000-00005A020000}"/>
    <cellStyle name="Normal 11 14 3" xfId="566" xr:uid="{00000000-0005-0000-0000-00005B020000}"/>
    <cellStyle name="Normal 11 14 3 2" xfId="567" xr:uid="{00000000-0005-0000-0000-00005C020000}"/>
    <cellStyle name="Normal 11 14 3 2 2" xfId="568" xr:uid="{00000000-0005-0000-0000-00005D020000}"/>
    <cellStyle name="Normal 11 14 3 3" xfId="569" xr:uid="{00000000-0005-0000-0000-00005E020000}"/>
    <cellStyle name="Normal 11 14 4" xfId="570" xr:uid="{00000000-0005-0000-0000-00005F020000}"/>
    <cellStyle name="Normal 11 14 4 2" xfId="571" xr:uid="{00000000-0005-0000-0000-000060020000}"/>
    <cellStyle name="Normal 11 14 5" xfId="572" xr:uid="{00000000-0005-0000-0000-000061020000}"/>
    <cellStyle name="Normal 11 15" xfId="573" xr:uid="{00000000-0005-0000-0000-000062020000}"/>
    <cellStyle name="Normal 11 15 2" xfId="574" xr:uid="{00000000-0005-0000-0000-000063020000}"/>
    <cellStyle name="Normal 11 15 2 2" xfId="575" xr:uid="{00000000-0005-0000-0000-000064020000}"/>
    <cellStyle name="Normal 11 15 2 2 2" xfId="576" xr:uid="{00000000-0005-0000-0000-000065020000}"/>
    <cellStyle name="Normal 11 15 2 3" xfId="577" xr:uid="{00000000-0005-0000-0000-000066020000}"/>
    <cellStyle name="Normal 11 15 3" xfId="578" xr:uid="{00000000-0005-0000-0000-000067020000}"/>
    <cellStyle name="Normal 11 15 3 2" xfId="579" xr:uid="{00000000-0005-0000-0000-000068020000}"/>
    <cellStyle name="Normal 11 15 4" xfId="580" xr:uid="{00000000-0005-0000-0000-000069020000}"/>
    <cellStyle name="Normal 11 16" xfId="581" xr:uid="{00000000-0005-0000-0000-00006A020000}"/>
    <cellStyle name="Normal 11 16 2" xfId="582" xr:uid="{00000000-0005-0000-0000-00006B020000}"/>
    <cellStyle name="Normal 11 16 2 2" xfId="583" xr:uid="{00000000-0005-0000-0000-00006C020000}"/>
    <cellStyle name="Normal 11 16 3" xfId="584" xr:uid="{00000000-0005-0000-0000-00006D020000}"/>
    <cellStyle name="Normal 11 17" xfId="585" xr:uid="{00000000-0005-0000-0000-00006E020000}"/>
    <cellStyle name="Normal 11 17 2" xfId="586" xr:uid="{00000000-0005-0000-0000-00006F020000}"/>
    <cellStyle name="Normal 11 18" xfId="587" xr:uid="{00000000-0005-0000-0000-000070020000}"/>
    <cellStyle name="Normal 11 2" xfId="588" xr:uid="{00000000-0005-0000-0000-000071020000}"/>
    <cellStyle name="Normal 11 2 10" xfId="589" xr:uid="{00000000-0005-0000-0000-000072020000}"/>
    <cellStyle name="Normal 11 2 2" xfId="590" xr:uid="{00000000-0005-0000-0000-000073020000}"/>
    <cellStyle name="Normal 11 2 2 2" xfId="591" xr:uid="{00000000-0005-0000-0000-000074020000}"/>
    <cellStyle name="Normal 11 2 2 2 2" xfId="592" xr:uid="{00000000-0005-0000-0000-000075020000}"/>
    <cellStyle name="Normal 11 2 2 2 2 2" xfId="593" xr:uid="{00000000-0005-0000-0000-000076020000}"/>
    <cellStyle name="Normal 11 2 2 2 2 2 2" xfId="594" xr:uid="{00000000-0005-0000-0000-000077020000}"/>
    <cellStyle name="Normal 11 2 2 2 2 3" xfId="595" xr:uid="{00000000-0005-0000-0000-000078020000}"/>
    <cellStyle name="Normal 11 2 2 2 3" xfId="596" xr:uid="{00000000-0005-0000-0000-000079020000}"/>
    <cellStyle name="Normal 11 2 2 2 3 2" xfId="597" xr:uid="{00000000-0005-0000-0000-00007A020000}"/>
    <cellStyle name="Normal 11 2 2 2 4" xfId="598" xr:uid="{00000000-0005-0000-0000-00007B020000}"/>
    <cellStyle name="Normal 11 2 2 3" xfId="599" xr:uid="{00000000-0005-0000-0000-00007C020000}"/>
    <cellStyle name="Normal 11 2 2 3 2" xfId="600" xr:uid="{00000000-0005-0000-0000-00007D020000}"/>
    <cellStyle name="Normal 11 2 2 3 2 2" xfId="601" xr:uid="{00000000-0005-0000-0000-00007E020000}"/>
    <cellStyle name="Normal 11 2 2 3 3" xfId="602" xr:uid="{00000000-0005-0000-0000-00007F020000}"/>
    <cellStyle name="Normal 11 2 2 4" xfId="603" xr:uid="{00000000-0005-0000-0000-000080020000}"/>
    <cellStyle name="Normal 11 2 2 4 2" xfId="604" xr:uid="{00000000-0005-0000-0000-000081020000}"/>
    <cellStyle name="Normal 11 2 2 5" xfId="605" xr:uid="{00000000-0005-0000-0000-000082020000}"/>
    <cellStyle name="Normal 11 2 3" xfId="606" xr:uid="{00000000-0005-0000-0000-000083020000}"/>
    <cellStyle name="Normal 11 2 3 2" xfId="607" xr:uid="{00000000-0005-0000-0000-000084020000}"/>
    <cellStyle name="Normal 11 2 3 2 2" xfId="608" xr:uid="{00000000-0005-0000-0000-000085020000}"/>
    <cellStyle name="Normal 11 2 3 2 2 2" xfId="609" xr:uid="{00000000-0005-0000-0000-000086020000}"/>
    <cellStyle name="Normal 11 2 3 2 2 2 2" xfId="610" xr:uid="{00000000-0005-0000-0000-000087020000}"/>
    <cellStyle name="Normal 11 2 3 2 2 3" xfId="611" xr:uid="{00000000-0005-0000-0000-000088020000}"/>
    <cellStyle name="Normal 11 2 3 2 3" xfId="612" xr:uid="{00000000-0005-0000-0000-000089020000}"/>
    <cellStyle name="Normal 11 2 3 2 3 2" xfId="613" xr:uid="{00000000-0005-0000-0000-00008A020000}"/>
    <cellStyle name="Normal 11 2 3 2 4" xfId="614" xr:uid="{00000000-0005-0000-0000-00008B020000}"/>
    <cellStyle name="Normal 11 2 3 3" xfId="615" xr:uid="{00000000-0005-0000-0000-00008C020000}"/>
    <cellStyle name="Normal 11 2 3 3 2" xfId="616" xr:uid="{00000000-0005-0000-0000-00008D020000}"/>
    <cellStyle name="Normal 11 2 3 3 2 2" xfId="617" xr:uid="{00000000-0005-0000-0000-00008E020000}"/>
    <cellStyle name="Normal 11 2 3 3 3" xfId="618" xr:uid="{00000000-0005-0000-0000-00008F020000}"/>
    <cellStyle name="Normal 11 2 3 4" xfId="619" xr:uid="{00000000-0005-0000-0000-000090020000}"/>
    <cellStyle name="Normal 11 2 3 4 2" xfId="620" xr:uid="{00000000-0005-0000-0000-000091020000}"/>
    <cellStyle name="Normal 11 2 3 5" xfId="621" xr:uid="{00000000-0005-0000-0000-000092020000}"/>
    <cellStyle name="Normal 11 2 4" xfId="622" xr:uid="{00000000-0005-0000-0000-000093020000}"/>
    <cellStyle name="Normal 11 2 4 2" xfId="623" xr:uid="{00000000-0005-0000-0000-000094020000}"/>
    <cellStyle name="Normal 11 2 4 2 2" xfId="624" xr:uid="{00000000-0005-0000-0000-000095020000}"/>
    <cellStyle name="Normal 11 2 4 2 2 2" xfId="625" xr:uid="{00000000-0005-0000-0000-000096020000}"/>
    <cellStyle name="Normal 11 2 4 2 2 2 2" xfId="626" xr:uid="{00000000-0005-0000-0000-000097020000}"/>
    <cellStyle name="Normal 11 2 4 2 2 3" xfId="627" xr:uid="{00000000-0005-0000-0000-000098020000}"/>
    <cellStyle name="Normal 11 2 4 2 3" xfId="628" xr:uid="{00000000-0005-0000-0000-000099020000}"/>
    <cellStyle name="Normal 11 2 4 2 3 2" xfId="629" xr:uid="{00000000-0005-0000-0000-00009A020000}"/>
    <cellStyle name="Normal 11 2 4 2 4" xfId="630" xr:uid="{00000000-0005-0000-0000-00009B020000}"/>
    <cellStyle name="Normal 11 2 4 3" xfId="631" xr:uid="{00000000-0005-0000-0000-00009C020000}"/>
    <cellStyle name="Normal 11 2 4 3 2" xfId="632" xr:uid="{00000000-0005-0000-0000-00009D020000}"/>
    <cellStyle name="Normal 11 2 4 3 2 2" xfId="633" xr:uid="{00000000-0005-0000-0000-00009E020000}"/>
    <cellStyle name="Normal 11 2 4 3 3" xfId="634" xr:uid="{00000000-0005-0000-0000-00009F020000}"/>
    <cellStyle name="Normal 11 2 4 4" xfId="635" xr:uid="{00000000-0005-0000-0000-0000A0020000}"/>
    <cellStyle name="Normal 11 2 4 4 2" xfId="636" xr:uid="{00000000-0005-0000-0000-0000A1020000}"/>
    <cellStyle name="Normal 11 2 4 5" xfId="637" xr:uid="{00000000-0005-0000-0000-0000A2020000}"/>
    <cellStyle name="Normal 11 2 5" xfId="638" xr:uid="{00000000-0005-0000-0000-0000A3020000}"/>
    <cellStyle name="Normal 11 2 5 2" xfId="639" xr:uid="{00000000-0005-0000-0000-0000A4020000}"/>
    <cellStyle name="Normal 11 2 5 2 2" xfId="640" xr:uid="{00000000-0005-0000-0000-0000A5020000}"/>
    <cellStyle name="Normal 11 2 5 2 2 2" xfId="641" xr:uid="{00000000-0005-0000-0000-0000A6020000}"/>
    <cellStyle name="Normal 11 2 5 2 2 2 2" xfId="642" xr:uid="{00000000-0005-0000-0000-0000A7020000}"/>
    <cellStyle name="Normal 11 2 5 2 2 3" xfId="643" xr:uid="{00000000-0005-0000-0000-0000A8020000}"/>
    <cellStyle name="Normal 11 2 5 2 3" xfId="644" xr:uid="{00000000-0005-0000-0000-0000A9020000}"/>
    <cellStyle name="Normal 11 2 5 2 3 2" xfId="645" xr:uid="{00000000-0005-0000-0000-0000AA020000}"/>
    <cellStyle name="Normal 11 2 5 2 4" xfId="646" xr:uid="{00000000-0005-0000-0000-0000AB020000}"/>
    <cellStyle name="Normal 11 2 5 3" xfId="647" xr:uid="{00000000-0005-0000-0000-0000AC020000}"/>
    <cellStyle name="Normal 11 2 5 3 2" xfId="648" xr:uid="{00000000-0005-0000-0000-0000AD020000}"/>
    <cellStyle name="Normal 11 2 5 3 2 2" xfId="649" xr:uid="{00000000-0005-0000-0000-0000AE020000}"/>
    <cellStyle name="Normal 11 2 5 3 3" xfId="650" xr:uid="{00000000-0005-0000-0000-0000AF020000}"/>
    <cellStyle name="Normal 11 2 5 4" xfId="651" xr:uid="{00000000-0005-0000-0000-0000B0020000}"/>
    <cellStyle name="Normal 11 2 5 4 2" xfId="652" xr:uid="{00000000-0005-0000-0000-0000B1020000}"/>
    <cellStyle name="Normal 11 2 5 5" xfId="653" xr:uid="{00000000-0005-0000-0000-0000B2020000}"/>
    <cellStyle name="Normal 11 2 6" xfId="654" xr:uid="{00000000-0005-0000-0000-0000B3020000}"/>
    <cellStyle name="Normal 11 2 6 2" xfId="655" xr:uid="{00000000-0005-0000-0000-0000B4020000}"/>
    <cellStyle name="Normal 11 2 6 2 2" xfId="656" xr:uid="{00000000-0005-0000-0000-0000B5020000}"/>
    <cellStyle name="Normal 11 2 6 2 2 2" xfId="657" xr:uid="{00000000-0005-0000-0000-0000B6020000}"/>
    <cellStyle name="Normal 11 2 6 2 2 2 2" xfId="658" xr:uid="{00000000-0005-0000-0000-0000B7020000}"/>
    <cellStyle name="Normal 11 2 6 2 2 3" xfId="659" xr:uid="{00000000-0005-0000-0000-0000B8020000}"/>
    <cellStyle name="Normal 11 2 6 2 3" xfId="660" xr:uid="{00000000-0005-0000-0000-0000B9020000}"/>
    <cellStyle name="Normal 11 2 6 2 3 2" xfId="661" xr:uid="{00000000-0005-0000-0000-0000BA020000}"/>
    <cellStyle name="Normal 11 2 6 2 4" xfId="662" xr:uid="{00000000-0005-0000-0000-0000BB020000}"/>
    <cellStyle name="Normal 11 2 6 3" xfId="663" xr:uid="{00000000-0005-0000-0000-0000BC020000}"/>
    <cellStyle name="Normal 11 2 6 3 2" xfId="664" xr:uid="{00000000-0005-0000-0000-0000BD020000}"/>
    <cellStyle name="Normal 11 2 6 3 2 2" xfId="665" xr:uid="{00000000-0005-0000-0000-0000BE020000}"/>
    <cellStyle name="Normal 11 2 6 3 3" xfId="666" xr:uid="{00000000-0005-0000-0000-0000BF020000}"/>
    <cellStyle name="Normal 11 2 6 4" xfId="667" xr:uid="{00000000-0005-0000-0000-0000C0020000}"/>
    <cellStyle name="Normal 11 2 6 4 2" xfId="668" xr:uid="{00000000-0005-0000-0000-0000C1020000}"/>
    <cellStyle name="Normal 11 2 6 5" xfId="669" xr:uid="{00000000-0005-0000-0000-0000C2020000}"/>
    <cellStyle name="Normal 11 2 7" xfId="670" xr:uid="{00000000-0005-0000-0000-0000C3020000}"/>
    <cellStyle name="Normal 11 2 7 2" xfId="671" xr:uid="{00000000-0005-0000-0000-0000C4020000}"/>
    <cellStyle name="Normal 11 2 7 2 2" xfId="672" xr:uid="{00000000-0005-0000-0000-0000C5020000}"/>
    <cellStyle name="Normal 11 2 7 2 2 2" xfId="673" xr:uid="{00000000-0005-0000-0000-0000C6020000}"/>
    <cellStyle name="Normal 11 2 7 2 3" xfId="674" xr:uid="{00000000-0005-0000-0000-0000C7020000}"/>
    <cellStyle name="Normal 11 2 7 3" xfId="675" xr:uid="{00000000-0005-0000-0000-0000C8020000}"/>
    <cellStyle name="Normal 11 2 7 3 2" xfId="676" xr:uid="{00000000-0005-0000-0000-0000C9020000}"/>
    <cellStyle name="Normal 11 2 7 4" xfId="677" xr:uid="{00000000-0005-0000-0000-0000CA020000}"/>
    <cellStyle name="Normal 11 2 8" xfId="678" xr:uid="{00000000-0005-0000-0000-0000CB020000}"/>
    <cellStyle name="Normal 11 2 8 2" xfId="679" xr:uid="{00000000-0005-0000-0000-0000CC020000}"/>
    <cellStyle name="Normal 11 2 8 2 2" xfId="680" xr:uid="{00000000-0005-0000-0000-0000CD020000}"/>
    <cellStyle name="Normal 11 2 8 3" xfId="681" xr:uid="{00000000-0005-0000-0000-0000CE020000}"/>
    <cellStyle name="Normal 11 2 9" xfId="682" xr:uid="{00000000-0005-0000-0000-0000CF020000}"/>
    <cellStyle name="Normal 11 2 9 2" xfId="683" xr:uid="{00000000-0005-0000-0000-0000D0020000}"/>
    <cellStyle name="Normal 11 3" xfId="684" xr:uid="{00000000-0005-0000-0000-0000D1020000}"/>
    <cellStyle name="Normal 11 3 10" xfId="685" xr:uid="{00000000-0005-0000-0000-0000D2020000}"/>
    <cellStyle name="Normal 11 3 2" xfId="686" xr:uid="{00000000-0005-0000-0000-0000D3020000}"/>
    <cellStyle name="Normal 11 3 2 2" xfId="687" xr:uid="{00000000-0005-0000-0000-0000D4020000}"/>
    <cellStyle name="Normal 11 3 2 2 2" xfId="688" xr:uid="{00000000-0005-0000-0000-0000D5020000}"/>
    <cellStyle name="Normal 11 3 2 2 2 2" xfId="689" xr:uid="{00000000-0005-0000-0000-0000D6020000}"/>
    <cellStyle name="Normal 11 3 2 2 2 2 2" xfId="690" xr:uid="{00000000-0005-0000-0000-0000D7020000}"/>
    <cellStyle name="Normal 11 3 2 2 2 3" xfId="691" xr:uid="{00000000-0005-0000-0000-0000D8020000}"/>
    <cellStyle name="Normal 11 3 2 2 3" xfId="692" xr:uid="{00000000-0005-0000-0000-0000D9020000}"/>
    <cellStyle name="Normal 11 3 2 2 3 2" xfId="693" xr:uid="{00000000-0005-0000-0000-0000DA020000}"/>
    <cellStyle name="Normal 11 3 2 2 4" xfId="694" xr:uid="{00000000-0005-0000-0000-0000DB020000}"/>
    <cellStyle name="Normal 11 3 2 3" xfId="695" xr:uid="{00000000-0005-0000-0000-0000DC020000}"/>
    <cellStyle name="Normal 11 3 2 3 2" xfId="696" xr:uid="{00000000-0005-0000-0000-0000DD020000}"/>
    <cellStyle name="Normal 11 3 2 3 2 2" xfId="697" xr:uid="{00000000-0005-0000-0000-0000DE020000}"/>
    <cellStyle name="Normal 11 3 2 3 3" xfId="698" xr:uid="{00000000-0005-0000-0000-0000DF020000}"/>
    <cellStyle name="Normal 11 3 2 4" xfId="699" xr:uid="{00000000-0005-0000-0000-0000E0020000}"/>
    <cellStyle name="Normal 11 3 2 4 2" xfId="700" xr:uid="{00000000-0005-0000-0000-0000E1020000}"/>
    <cellStyle name="Normal 11 3 2 5" xfId="701" xr:uid="{00000000-0005-0000-0000-0000E2020000}"/>
    <cellStyle name="Normal 11 3 3" xfId="702" xr:uid="{00000000-0005-0000-0000-0000E3020000}"/>
    <cellStyle name="Normal 11 3 3 2" xfId="703" xr:uid="{00000000-0005-0000-0000-0000E4020000}"/>
    <cellStyle name="Normal 11 3 3 2 2" xfId="704" xr:uid="{00000000-0005-0000-0000-0000E5020000}"/>
    <cellStyle name="Normal 11 3 3 2 2 2" xfId="705" xr:uid="{00000000-0005-0000-0000-0000E6020000}"/>
    <cellStyle name="Normal 11 3 3 2 2 2 2" xfId="706" xr:uid="{00000000-0005-0000-0000-0000E7020000}"/>
    <cellStyle name="Normal 11 3 3 2 2 3" xfId="707" xr:uid="{00000000-0005-0000-0000-0000E8020000}"/>
    <cellStyle name="Normal 11 3 3 2 3" xfId="708" xr:uid="{00000000-0005-0000-0000-0000E9020000}"/>
    <cellStyle name="Normal 11 3 3 2 3 2" xfId="709" xr:uid="{00000000-0005-0000-0000-0000EA020000}"/>
    <cellStyle name="Normal 11 3 3 2 4" xfId="710" xr:uid="{00000000-0005-0000-0000-0000EB020000}"/>
    <cellStyle name="Normal 11 3 3 3" xfId="711" xr:uid="{00000000-0005-0000-0000-0000EC020000}"/>
    <cellStyle name="Normal 11 3 3 3 2" xfId="712" xr:uid="{00000000-0005-0000-0000-0000ED020000}"/>
    <cellStyle name="Normal 11 3 3 3 2 2" xfId="713" xr:uid="{00000000-0005-0000-0000-0000EE020000}"/>
    <cellStyle name="Normal 11 3 3 3 3" xfId="714" xr:uid="{00000000-0005-0000-0000-0000EF020000}"/>
    <cellStyle name="Normal 11 3 3 4" xfId="715" xr:uid="{00000000-0005-0000-0000-0000F0020000}"/>
    <cellStyle name="Normal 11 3 3 4 2" xfId="716" xr:uid="{00000000-0005-0000-0000-0000F1020000}"/>
    <cellStyle name="Normal 11 3 3 5" xfId="717" xr:uid="{00000000-0005-0000-0000-0000F2020000}"/>
    <cellStyle name="Normal 11 3 4" xfId="718" xr:uid="{00000000-0005-0000-0000-0000F3020000}"/>
    <cellStyle name="Normal 11 3 4 2" xfId="719" xr:uid="{00000000-0005-0000-0000-0000F4020000}"/>
    <cellStyle name="Normal 11 3 4 2 2" xfId="720" xr:uid="{00000000-0005-0000-0000-0000F5020000}"/>
    <cellStyle name="Normal 11 3 4 2 2 2" xfId="721" xr:uid="{00000000-0005-0000-0000-0000F6020000}"/>
    <cellStyle name="Normal 11 3 4 2 2 2 2" xfId="722" xr:uid="{00000000-0005-0000-0000-0000F7020000}"/>
    <cellStyle name="Normal 11 3 4 2 2 3" xfId="723" xr:uid="{00000000-0005-0000-0000-0000F8020000}"/>
    <cellStyle name="Normal 11 3 4 2 3" xfId="724" xr:uid="{00000000-0005-0000-0000-0000F9020000}"/>
    <cellStyle name="Normal 11 3 4 2 3 2" xfId="725" xr:uid="{00000000-0005-0000-0000-0000FA020000}"/>
    <cellStyle name="Normal 11 3 4 2 4" xfId="726" xr:uid="{00000000-0005-0000-0000-0000FB020000}"/>
    <cellStyle name="Normal 11 3 4 3" xfId="727" xr:uid="{00000000-0005-0000-0000-0000FC020000}"/>
    <cellStyle name="Normal 11 3 4 3 2" xfId="728" xr:uid="{00000000-0005-0000-0000-0000FD020000}"/>
    <cellStyle name="Normal 11 3 4 3 2 2" xfId="729" xr:uid="{00000000-0005-0000-0000-0000FE020000}"/>
    <cellStyle name="Normal 11 3 4 3 3" xfId="730" xr:uid="{00000000-0005-0000-0000-0000FF020000}"/>
    <cellStyle name="Normal 11 3 4 4" xfId="731" xr:uid="{00000000-0005-0000-0000-000000030000}"/>
    <cellStyle name="Normal 11 3 4 4 2" xfId="732" xr:uid="{00000000-0005-0000-0000-000001030000}"/>
    <cellStyle name="Normal 11 3 4 5" xfId="733" xr:uid="{00000000-0005-0000-0000-000002030000}"/>
    <cellStyle name="Normal 11 3 5" xfId="734" xr:uid="{00000000-0005-0000-0000-000003030000}"/>
    <cellStyle name="Normal 11 3 5 2" xfId="735" xr:uid="{00000000-0005-0000-0000-000004030000}"/>
    <cellStyle name="Normal 11 3 5 2 2" xfId="736" xr:uid="{00000000-0005-0000-0000-000005030000}"/>
    <cellStyle name="Normal 11 3 5 2 2 2" xfId="737" xr:uid="{00000000-0005-0000-0000-000006030000}"/>
    <cellStyle name="Normal 11 3 5 2 2 2 2" xfId="738" xr:uid="{00000000-0005-0000-0000-000007030000}"/>
    <cellStyle name="Normal 11 3 5 2 2 3" xfId="739" xr:uid="{00000000-0005-0000-0000-000008030000}"/>
    <cellStyle name="Normal 11 3 5 2 3" xfId="740" xr:uid="{00000000-0005-0000-0000-000009030000}"/>
    <cellStyle name="Normal 11 3 5 2 3 2" xfId="741" xr:uid="{00000000-0005-0000-0000-00000A030000}"/>
    <cellStyle name="Normal 11 3 5 2 4" xfId="742" xr:uid="{00000000-0005-0000-0000-00000B030000}"/>
    <cellStyle name="Normal 11 3 5 3" xfId="743" xr:uid="{00000000-0005-0000-0000-00000C030000}"/>
    <cellStyle name="Normal 11 3 5 3 2" xfId="744" xr:uid="{00000000-0005-0000-0000-00000D030000}"/>
    <cellStyle name="Normal 11 3 5 3 2 2" xfId="745" xr:uid="{00000000-0005-0000-0000-00000E030000}"/>
    <cellStyle name="Normal 11 3 5 3 3" xfId="746" xr:uid="{00000000-0005-0000-0000-00000F030000}"/>
    <cellStyle name="Normal 11 3 5 4" xfId="747" xr:uid="{00000000-0005-0000-0000-000010030000}"/>
    <cellStyle name="Normal 11 3 5 4 2" xfId="748" xr:uid="{00000000-0005-0000-0000-000011030000}"/>
    <cellStyle name="Normal 11 3 5 5" xfId="749" xr:uid="{00000000-0005-0000-0000-000012030000}"/>
    <cellStyle name="Normal 11 3 6" xfId="750" xr:uid="{00000000-0005-0000-0000-000013030000}"/>
    <cellStyle name="Normal 11 3 6 2" xfId="751" xr:uid="{00000000-0005-0000-0000-000014030000}"/>
    <cellStyle name="Normal 11 3 6 2 2" xfId="752" xr:uid="{00000000-0005-0000-0000-000015030000}"/>
    <cellStyle name="Normal 11 3 6 2 2 2" xfId="753" xr:uid="{00000000-0005-0000-0000-000016030000}"/>
    <cellStyle name="Normal 11 3 6 2 2 2 2" xfId="754" xr:uid="{00000000-0005-0000-0000-000017030000}"/>
    <cellStyle name="Normal 11 3 6 2 2 3" xfId="755" xr:uid="{00000000-0005-0000-0000-000018030000}"/>
    <cellStyle name="Normal 11 3 6 2 3" xfId="756" xr:uid="{00000000-0005-0000-0000-000019030000}"/>
    <cellStyle name="Normal 11 3 6 2 3 2" xfId="757" xr:uid="{00000000-0005-0000-0000-00001A030000}"/>
    <cellStyle name="Normal 11 3 6 2 4" xfId="758" xr:uid="{00000000-0005-0000-0000-00001B030000}"/>
    <cellStyle name="Normal 11 3 6 3" xfId="759" xr:uid="{00000000-0005-0000-0000-00001C030000}"/>
    <cellStyle name="Normal 11 3 6 3 2" xfId="760" xr:uid="{00000000-0005-0000-0000-00001D030000}"/>
    <cellStyle name="Normal 11 3 6 3 2 2" xfId="761" xr:uid="{00000000-0005-0000-0000-00001E030000}"/>
    <cellStyle name="Normal 11 3 6 3 3" xfId="762" xr:uid="{00000000-0005-0000-0000-00001F030000}"/>
    <cellStyle name="Normal 11 3 6 4" xfId="763" xr:uid="{00000000-0005-0000-0000-000020030000}"/>
    <cellStyle name="Normal 11 3 6 4 2" xfId="764" xr:uid="{00000000-0005-0000-0000-000021030000}"/>
    <cellStyle name="Normal 11 3 6 5" xfId="765" xr:uid="{00000000-0005-0000-0000-000022030000}"/>
    <cellStyle name="Normal 11 3 7" xfId="766" xr:uid="{00000000-0005-0000-0000-000023030000}"/>
    <cellStyle name="Normal 11 3 7 2" xfId="767" xr:uid="{00000000-0005-0000-0000-000024030000}"/>
    <cellStyle name="Normal 11 3 7 2 2" xfId="768" xr:uid="{00000000-0005-0000-0000-000025030000}"/>
    <cellStyle name="Normal 11 3 7 2 2 2" xfId="769" xr:uid="{00000000-0005-0000-0000-000026030000}"/>
    <cellStyle name="Normal 11 3 7 2 3" xfId="770" xr:uid="{00000000-0005-0000-0000-000027030000}"/>
    <cellStyle name="Normal 11 3 7 3" xfId="771" xr:uid="{00000000-0005-0000-0000-000028030000}"/>
    <cellStyle name="Normal 11 3 7 3 2" xfId="772" xr:uid="{00000000-0005-0000-0000-000029030000}"/>
    <cellStyle name="Normal 11 3 7 4" xfId="773" xr:uid="{00000000-0005-0000-0000-00002A030000}"/>
    <cellStyle name="Normal 11 3 8" xfId="774" xr:uid="{00000000-0005-0000-0000-00002B030000}"/>
    <cellStyle name="Normal 11 3 8 2" xfId="775" xr:uid="{00000000-0005-0000-0000-00002C030000}"/>
    <cellStyle name="Normal 11 3 8 2 2" xfId="776" xr:uid="{00000000-0005-0000-0000-00002D030000}"/>
    <cellStyle name="Normal 11 3 8 3" xfId="777" xr:uid="{00000000-0005-0000-0000-00002E030000}"/>
    <cellStyle name="Normal 11 3 9" xfId="778" xr:uid="{00000000-0005-0000-0000-00002F030000}"/>
    <cellStyle name="Normal 11 3 9 2" xfId="779" xr:uid="{00000000-0005-0000-0000-000030030000}"/>
    <cellStyle name="Normal 11 4" xfId="780" xr:uid="{00000000-0005-0000-0000-000031030000}"/>
    <cellStyle name="Normal 11 4 10" xfId="781" xr:uid="{00000000-0005-0000-0000-000032030000}"/>
    <cellStyle name="Normal 11 4 10 2" xfId="782" xr:uid="{00000000-0005-0000-0000-000033030000}"/>
    <cellStyle name="Normal 11 4 10 2 2" xfId="783" xr:uid="{00000000-0005-0000-0000-000034030000}"/>
    <cellStyle name="Normal 11 4 10 3" xfId="784" xr:uid="{00000000-0005-0000-0000-000035030000}"/>
    <cellStyle name="Normal 11 4 11" xfId="785" xr:uid="{00000000-0005-0000-0000-000036030000}"/>
    <cellStyle name="Normal 11 4 11 2" xfId="786" xr:uid="{00000000-0005-0000-0000-000037030000}"/>
    <cellStyle name="Normal 11 4 12" xfId="787" xr:uid="{00000000-0005-0000-0000-000038030000}"/>
    <cellStyle name="Normal 11 4 2" xfId="788" xr:uid="{00000000-0005-0000-0000-000039030000}"/>
    <cellStyle name="Normal 11 4 2 2" xfId="789" xr:uid="{00000000-0005-0000-0000-00003A030000}"/>
    <cellStyle name="Normal 11 4 2 2 2" xfId="790" xr:uid="{00000000-0005-0000-0000-00003B030000}"/>
    <cellStyle name="Normal 11 4 2 2 2 2" xfId="791" xr:uid="{00000000-0005-0000-0000-00003C030000}"/>
    <cellStyle name="Normal 11 4 2 2 2 2 2" xfId="792" xr:uid="{00000000-0005-0000-0000-00003D030000}"/>
    <cellStyle name="Normal 11 4 2 2 2 3" xfId="793" xr:uid="{00000000-0005-0000-0000-00003E030000}"/>
    <cellStyle name="Normal 11 4 2 2 3" xfId="794" xr:uid="{00000000-0005-0000-0000-00003F030000}"/>
    <cellStyle name="Normal 11 4 2 2 3 2" xfId="795" xr:uid="{00000000-0005-0000-0000-000040030000}"/>
    <cellStyle name="Normal 11 4 2 2 4" xfId="796" xr:uid="{00000000-0005-0000-0000-000041030000}"/>
    <cellStyle name="Normal 11 4 2 3" xfId="797" xr:uid="{00000000-0005-0000-0000-000042030000}"/>
    <cellStyle name="Normal 11 4 2 3 2" xfId="798" xr:uid="{00000000-0005-0000-0000-000043030000}"/>
    <cellStyle name="Normal 11 4 2 3 2 2" xfId="799" xr:uid="{00000000-0005-0000-0000-000044030000}"/>
    <cellStyle name="Normal 11 4 2 3 3" xfId="800" xr:uid="{00000000-0005-0000-0000-000045030000}"/>
    <cellStyle name="Normal 11 4 2 4" xfId="801" xr:uid="{00000000-0005-0000-0000-000046030000}"/>
    <cellStyle name="Normal 11 4 2 4 2" xfId="802" xr:uid="{00000000-0005-0000-0000-000047030000}"/>
    <cellStyle name="Normal 11 4 2 5" xfId="803" xr:uid="{00000000-0005-0000-0000-000048030000}"/>
    <cellStyle name="Normal 11 4 3" xfId="804" xr:uid="{00000000-0005-0000-0000-000049030000}"/>
    <cellStyle name="Normal 11 4 3 2" xfId="805" xr:uid="{00000000-0005-0000-0000-00004A030000}"/>
    <cellStyle name="Normal 11 4 3 2 2" xfId="806" xr:uid="{00000000-0005-0000-0000-00004B030000}"/>
    <cellStyle name="Normal 11 4 3 2 2 2" xfId="807" xr:uid="{00000000-0005-0000-0000-00004C030000}"/>
    <cellStyle name="Normal 11 4 3 2 2 2 2" xfId="808" xr:uid="{00000000-0005-0000-0000-00004D030000}"/>
    <cellStyle name="Normal 11 4 3 2 2 3" xfId="809" xr:uid="{00000000-0005-0000-0000-00004E030000}"/>
    <cellStyle name="Normal 11 4 3 2 3" xfId="810" xr:uid="{00000000-0005-0000-0000-00004F030000}"/>
    <cellStyle name="Normal 11 4 3 2 3 2" xfId="811" xr:uid="{00000000-0005-0000-0000-000050030000}"/>
    <cellStyle name="Normal 11 4 3 2 4" xfId="812" xr:uid="{00000000-0005-0000-0000-000051030000}"/>
    <cellStyle name="Normal 11 4 3 3" xfId="813" xr:uid="{00000000-0005-0000-0000-000052030000}"/>
    <cellStyle name="Normal 11 4 3 3 2" xfId="814" xr:uid="{00000000-0005-0000-0000-000053030000}"/>
    <cellStyle name="Normal 11 4 3 3 2 2" xfId="815" xr:uid="{00000000-0005-0000-0000-000054030000}"/>
    <cellStyle name="Normal 11 4 3 3 3" xfId="816" xr:uid="{00000000-0005-0000-0000-000055030000}"/>
    <cellStyle name="Normal 11 4 3 4" xfId="817" xr:uid="{00000000-0005-0000-0000-000056030000}"/>
    <cellStyle name="Normal 11 4 3 4 2" xfId="818" xr:uid="{00000000-0005-0000-0000-000057030000}"/>
    <cellStyle name="Normal 11 4 3 5" xfId="819" xr:uid="{00000000-0005-0000-0000-000058030000}"/>
    <cellStyle name="Normal 11 4 4" xfId="820" xr:uid="{00000000-0005-0000-0000-000059030000}"/>
    <cellStyle name="Normal 11 4 4 2" xfId="821" xr:uid="{00000000-0005-0000-0000-00005A030000}"/>
    <cellStyle name="Normal 11 4 4 2 2" xfId="822" xr:uid="{00000000-0005-0000-0000-00005B030000}"/>
    <cellStyle name="Normal 11 4 4 2 2 2" xfId="823" xr:uid="{00000000-0005-0000-0000-00005C030000}"/>
    <cellStyle name="Normal 11 4 4 2 2 2 2" xfId="824" xr:uid="{00000000-0005-0000-0000-00005D030000}"/>
    <cellStyle name="Normal 11 4 4 2 2 3" xfId="825" xr:uid="{00000000-0005-0000-0000-00005E030000}"/>
    <cellStyle name="Normal 11 4 4 2 3" xfId="826" xr:uid="{00000000-0005-0000-0000-00005F030000}"/>
    <cellStyle name="Normal 11 4 4 2 3 2" xfId="827" xr:uid="{00000000-0005-0000-0000-000060030000}"/>
    <cellStyle name="Normal 11 4 4 2 4" xfId="828" xr:uid="{00000000-0005-0000-0000-000061030000}"/>
    <cellStyle name="Normal 11 4 4 3" xfId="829" xr:uid="{00000000-0005-0000-0000-000062030000}"/>
    <cellStyle name="Normal 11 4 4 3 2" xfId="830" xr:uid="{00000000-0005-0000-0000-000063030000}"/>
    <cellStyle name="Normal 11 4 4 3 2 2" xfId="831" xr:uid="{00000000-0005-0000-0000-000064030000}"/>
    <cellStyle name="Normal 11 4 4 3 3" xfId="832" xr:uid="{00000000-0005-0000-0000-000065030000}"/>
    <cellStyle name="Normal 11 4 4 4" xfId="833" xr:uid="{00000000-0005-0000-0000-000066030000}"/>
    <cellStyle name="Normal 11 4 4 4 2" xfId="834" xr:uid="{00000000-0005-0000-0000-000067030000}"/>
    <cellStyle name="Normal 11 4 4 5" xfId="835" xr:uid="{00000000-0005-0000-0000-000068030000}"/>
    <cellStyle name="Normal 11 4 5" xfId="836" xr:uid="{00000000-0005-0000-0000-000069030000}"/>
    <cellStyle name="Normal 11 4 5 2" xfId="837" xr:uid="{00000000-0005-0000-0000-00006A030000}"/>
    <cellStyle name="Normal 11 4 5 2 2" xfId="838" xr:uid="{00000000-0005-0000-0000-00006B030000}"/>
    <cellStyle name="Normal 11 4 5 2 2 2" xfId="839" xr:uid="{00000000-0005-0000-0000-00006C030000}"/>
    <cellStyle name="Normal 11 4 5 2 2 2 2" xfId="840" xr:uid="{00000000-0005-0000-0000-00006D030000}"/>
    <cellStyle name="Normal 11 4 5 2 2 3" xfId="841" xr:uid="{00000000-0005-0000-0000-00006E030000}"/>
    <cellStyle name="Normal 11 4 5 2 3" xfId="842" xr:uid="{00000000-0005-0000-0000-00006F030000}"/>
    <cellStyle name="Normal 11 4 5 2 3 2" xfId="843" xr:uid="{00000000-0005-0000-0000-000070030000}"/>
    <cellStyle name="Normal 11 4 5 2 4" xfId="844" xr:uid="{00000000-0005-0000-0000-000071030000}"/>
    <cellStyle name="Normal 11 4 5 3" xfId="845" xr:uid="{00000000-0005-0000-0000-000072030000}"/>
    <cellStyle name="Normal 11 4 5 3 2" xfId="846" xr:uid="{00000000-0005-0000-0000-000073030000}"/>
    <cellStyle name="Normal 11 4 5 3 2 2" xfId="847" xr:uid="{00000000-0005-0000-0000-000074030000}"/>
    <cellStyle name="Normal 11 4 5 3 3" xfId="848" xr:uid="{00000000-0005-0000-0000-000075030000}"/>
    <cellStyle name="Normal 11 4 5 4" xfId="849" xr:uid="{00000000-0005-0000-0000-000076030000}"/>
    <cellStyle name="Normal 11 4 5 4 2" xfId="850" xr:uid="{00000000-0005-0000-0000-000077030000}"/>
    <cellStyle name="Normal 11 4 5 5" xfId="851" xr:uid="{00000000-0005-0000-0000-000078030000}"/>
    <cellStyle name="Normal 11 4 6" xfId="852" xr:uid="{00000000-0005-0000-0000-000079030000}"/>
    <cellStyle name="Normal 11 4 6 2" xfId="853" xr:uid="{00000000-0005-0000-0000-00007A030000}"/>
    <cellStyle name="Normal 11 4 6 2 2" xfId="854" xr:uid="{00000000-0005-0000-0000-00007B030000}"/>
    <cellStyle name="Normal 11 4 6 2 2 2" xfId="855" xr:uid="{00000000-0005-0000-0000-00007C030000}"/>
    <cellStyle name="Normal 11 4 6 2 2 2 2" xfId="856" xr:uid="{00000000-0005-0000-0000-00007D030000}"/>
    <cellStyle name="Normal 11 4 6 2 2 3" xfId="857" xr:uid="{00000000-0005-0000-0000-00007E030000}"/>
    <cellStyle name="Normal 11 4 6 2 3" xfId="858" xr:uid="{00000000-0005-0000-0000-00007F030000}"/>
    <cellStyle name="Normal 11 4 6 2 3 2" xfId="859" xr:uid="{00000000-0005-0000-0000-000080030000}"/>
    <cellStyle name="Normal 11 4 6 2 4" xfId="860" xr:uid="{00000000-0005-0000-0000-000081030000}"/>
    <cellStyle name="Normal 11 4 6 3" xfId="861" xr:uid="{00000000-0005-0000-0000-000082030000}"/>
    <cellStyle name="Normal 11 4 6 3 2" xfId="862" xr:uid="{00000000-0005-0000-0000-000083030000}"/>
    <cellStyle name="Normal 11 4 6 3 2 2" xfId="863" xr:uid="{00000000-0005-0000-0000-000084030000}"/>
    <cellStyle name="Normal 11 4 6 3 3" xfId="864" xr:uid="{00000000-0005-0000-0000-000085030000}"/>
    <cellStyle name="Normal 11 4 6 4" xfId="865" xr:uid="{00000000-0005-0000-0000-000086030000}"/>
    <cellStyle name="Normal 11 4 6 4 2" xfId="866" xr:uid="{00000000-0005-0000-0000-000087030000}"/>
    <cellStyle name="Normal 11 4 6 5" xfId="867" xr:uid="{00000000-0005-0000-0000-000088030000}"/>
    <cellStyle name="Normal 11 4 7" xfId="868" xr:uid="{00000000-0005-0000-0000-000089030000}"/>
    <cellStyle name="Normal 11 4 7 2" xfId="869" xr:uid="{00000000-0005-0000-0000-00008A030000}"/>
    <cellStyle name="Normal 11 4 7 2 2" xfId="870" xr:uid="{00000000-0005-0000-0000-00008B030000}"/>
    <cellStyle name="Normal 11 4 7 2 2 2" xfId="871" xr:uid="{00000000-0005-0000-0000-00008C030000}"/>
    <cellStyle name="Normal 11 4 7 2 2 2 2" xfId="872" xr:uid="{00000000-0005-0000-0000-00008D030000}"/>
    <cellStyle name="Normal 11 4 7 2 2 3" xfId="873" xr:uid="{00000000-0005-0000-0000-00008E030000}"/>
    <cellStyle name="Normal 11 4 7 2 3" xfId="874" xr:uid="{00000000-0005-0000-0000-00008F030000}"/>
    <cellStyle name="Normal 11 4 7 2 3 2" xfId="875" xr:uid="{00000000-0005-0000-0000-000090030000}"/>
    <cellStyle name="Normal 11 4 7 2 4" xfId="876" xr:uid="{00000000-0005-0000-0000-000091030000}"/>
    <cellStyle name="Normal 11 4 7 3" xfId="877" xr:uid="{00000000-0005-0000-0000-000092030000}"/>
    <cellStyle name="Normal 11 4 7 3 2" xfId="878" xr:uid="{00000000-0005-0000-0000-000093030000}"/>
    <cellStyle name="Normal 11 4 7 3 2 2" xfId="879" xr:uid="{00000000-0005-0000-0000-000094030000}"/>
    <cellStyle name="Normal 11 4 7 3 3" xfId="880" xr:uid="{00000000-0005-0000-0000-000095030000}"/>
    <cellStyle name="Normal 11 4 7 4" xfId="881" xr:uid="{00000000-0005-0000-0000-000096030000}"/>
    <cellStyle name="Normal 11 4 7 4 2" xfId="882" xr:uid="{00000000-0005-0000-0000-000097030000}"/>
    <cellStyle name="Normal 11 4 7 5" xfId="883" xr:uid="{00000000-0005-0000-0000-000098030000}"/>
    <cellStyle name="Normal 11 4 7 6" xfId="884" xr:uid="{00000000-0005-0000-0000-000099030000}"/>
    <cellStyle name="Normal 11 4 8" xfId="885" xr:uid="{00000000-0005-0000-0000-00009A030000}"/>
    <cellStyle name="Normal 11 4 8 10" xfId="886" xr:uid="{00000000-0005-0000-0000-00009B030000}"/>
    <cellStyle name="Normal 11 4 8 10 2" xfId="887" xr:uid="{00000000-0005-0000-0000-00009C030000}"/>
    <cellStyle name="Normal 11 4 8 10 2 2" xfId="888" xr:uid="{00000000-0005-0000-0000-00009D030000}"/>
    <cellStyle name="Normal 11 4 8 10 2 3" xfId="889" xr:uid="{00000000-0005-0000-0000-00009E030000}"/>
    <cellStyle name="Normal 11 4 8 10 3" xfId="890" xr:uid="{00000000-0005-0000-0000-00009F030000}"/>
    <cellStyle name="Normal 11 4 8 11" xfId="891" xr:uid="{00000000-0005-0000-0000-0000A0030000}"/>
    <cellStyle name="Normal 11 4 8 12" xfId="892" xr:uid="{00000000-0005-0000-0000-0000A1030000}"/>
    <cellStyle name="Normal 11 4 8 13" xfId="893" xr:uid="{00000000-0005-0000-0000-0000A2030000}"/>
    <cellStyle name="Normal 11 4 8 14" xfId="2642" xr:uid="{00000000-0005-0000-0000-0000A3030000}"/>
    <cellStyle name="Normal 11 4 8 2" xfId="894" xr:uid="{00000000-0005-0000-0000-0000A4030000}"/>
    <cellStyle name="Normal 11 4 8 2 2" xfId="895" xr:uid="{00000000-0005-0000-0000-0000A5030000}"/>
    <cellStyle name="Normal 11 4 8 2 2 10" xfId="896" xr:uid="{00000000-0005-0000-0000-0000A6030000}"/>
    <cellStyle name="Normal 11 4 8 2 2 11" xfId="897" xr:uid="{00000000-0005-0000-0000-0000A7030000}"/>
    <cellStyle name="Normal 11 4 8 2 2 11 2" xfId="2604" xr:uid="{00000000-0005-0000-0000-0000A8030000}"/>
    <cellStyle name="Normal 11 4 8 2 2 11 2 2" xfId="2605" xr:uid="{00000000-0005-0000-0000-0000A9030000}"/>
    <cellStyle name="Normal 11 4 8 2 2 11 2 2 2" xfId="2606" xr:uid="{00000000-0005-0000-0000-0000AA030000}"/>
    <cellStyle name="Normal 11 4 8 2 2 11 2 3" xfId="2582" xr:uid="{00000000-0005-0000-0000-0000AB030000}"/>
    <cellStyle name="Normal 11 4 8 2 2 11 3" xfId="2643" xr:uid="{00000000-0005-0000-0000-0000AC030000}"/>
    <cellStyle name="Normal 11 4 8 2 2 12" xfId="898" xr:uid="{00000000-0005-0000-0000-0000AD030000}"/>
    <cellStyle name="Normal 11 4 8 2 2 13" xfId="899" xr:uid="{00000000-0005-0000-0000-0000AE030000}"/>
    <cellStyle name="Normal 11 4 8 2 2 14" xfId="2607" xr:uid="{00000000-0005-0000-0000-0000AF030000}"/>
    <cellStyle name="Normal 11 4 8 2 2 2" xfId="900" xr:uid="{00000000-0005-0000-0000-0000B0030000}"/>
    <cellStyle name="Normal 11 4 8 2 2 2 2" xfId="901" xr:uid="{00000000-0005-0000-0000-0000B1030000}"/>
    <cellStyle name="Normal 11 4 8 2 2 2 2 2" xfId="902" xr:uid="{00000000-0005-0000-0000-0000B2030000}"/>
    <cellStyle name="Normal 11 4 8 2 2 2 2 2 2" xfId="903" xr:uid="{00000000-0005-0000-0000-0000B3030000}"/>
    <cellStyle name="Normal 11 4 8 2 2 2 2 2 2 2" xfId="904" xr:uid="{00000000-0005-0000-0000-0000B4030000}"/>
    <cellStyle name="Normal 11 4 8 2 2 2 2 2 2 2 2" xfId="905" xr:uid="{00000000-0005-0000-0000-0000B5030000}"/>
    <cellStyle name="Normal 11 4 8 2 2 2 2 2 2 2 3" xfId="906" xr:uid="{00000000-0005-0000-0000-0000B6030000}"/>
    <cellStyle name="Normal 11 4 8 2 2 2 2 2 2 3" xfId="907" xr:uid="{00000000-0005-0000-0000-0000B7030000}"/>
    <cellStyle name="Normal 11 4 8 2 2 2 2 2 3" xfId="908" xr:uid="{00000000-0005-0000-0000-0000B8030000}"/>
    <cellStyle name="Normal 11 4 8 2 2 2 2 3" xfId="909" xr:uid="{00000000-0005-0000-0000-0000B9030000}"/>
    <cellStyle name="Normal 11 4 8 2 2 2 3" xfId="910" xr:uid="{00000000-0005-0000-0000-0000BA030000}"/>
    <cellStyle name="Normal 11 4 8 2 2 2 3 2" xfId="911" xr:uid="{00000000-0005-0000-0000-0000BB030000}"/>
    <cellStyle name="Normal 11 4 8 2 2 2 3 2 2" xfId="912" xr:uid="{00000000-0005-0000-0000-0000BC030000}"/>
    <cellStyle name="Normal 11 4 8 2 2 2 3 2 2 2" xfId="913" xr:uid="{00000000-0005-0000-0000-0000BD030000}"/>
    <cellStyle name="Normal 11 4 8 2 2 2 3 2 3" xfId="914" xr:uid="{00000000-0005-0000-0000-0000BE030000}"/>
    <cellStyle name="Normal 11 4 8 2 2 2 3 2 4" xfId="915" xr:uid="{00000000-0005-0000-0000-0000BF030000}"/>
    <cellStyle name="Normal 11 4 8 2 2 2 3 2 4 2" xfId="916" xr:uid="{00000000-0005-0000-0000-0000C0030000}"/>
    <cellStyle name="Normal 11 4 8 2 2 2 3 2 4 3" xfId="917" xr:uid="{00000000-0005-0000-0000-0000C1030000}"/>
    <cellStyle name="Normal 11 4 8 2 2 2 3 3" xfId="918" xr:uid="{00000000-0005-0000-0000-0000C2030000}"/>
    <cellStyle name="Normal 11 4 8 2 2 2 3 3 2" xfId="919" xr:uid="{00000000-0005-0000-0000-0000C3030000}"/>
    <cellStyle name="Normal 11 4 8 2 2 2 3 4" xfId="920" xr:uid="{00000000-0005-0000-0000-0000C4030000}"/>
    <cellStyle name="Normal 11 4 8 2 2 2 4" xfId="921" xr:uid="{00000000-0005-0000-0000-0000C5030000}"/>
    <cellStyle name="Normal 11 4 8 2 2 2 4 2" xfId="922" xr:uid="{00000000-0005-0000-0000-0000C6030000}"/>
    <cellStyle name="Normal 11 4 8 2 2 2 5" xfId="923" xr:uid="{00000000-0005-0000-0000-0000C7030000}"/>
    <cellStyle name="Normal 11 4 8 2 2 2 5 2" xfId="924" xr:uid="{00000000-0005-0000-0000-0000C8030000}"/>
    <cellStyle name="Normal 11 4 8 2 2 2 5 2 2" xfId="925" xr:uid="{00000000-0005-0000-0000-0000C9030000}"/>
    <cellStyle name="Normal 11 4 8 2 2 2 5 3" xfId="926" xr:uid="{00000000-0005-0000-0000-0000CA030000}"/>
    <cellStyle name="Normal 11 4 8 2 2 2 6" xfId="927" xr:uid="{00000000-0005-0000-0000-0000CB030000}"/>
    <cellStyle name="Normal 11 4 8 2 2 2 7" xfId="928" xr:uid="{00000000-0005-0000-0000-0000CC030000}"/>
    <cellStyle name="Normal 11 4 8 2 2 2 8" xfId="2644" xr:uid="{00000000-0005-0000-0000-0000CD030000}"/>
    <cellStyle name="Normal 11 4 8 2 2 3" xfId="929" xr:uid="{00000000-0005-0000-0000-0000CE030000}"/>
    <cellStyle name="Normal 11 4 8 2 2 3 2" xfId="930" xr:uid="{00000000-0005-0000-0000-0000CF030000}"/>
    <cellStyle name="Normal 11 4 8 2 2 3 3" xfId="931" xr:uid="{00000000-0005-0000-0000-0000D0030000}"/>
    <cellStyle name="Normal 11 4 8 2 2 3 3 2" xfId="932" xr:uid="{00000000-0005-0000-0000-0000D1030000}"/>
    <cellStyle name="Normal 11 4 8 2 2 3 4" xfId="933" xr:uid="{00000000-0005-0000-0000-0000D2030000}"/>
    <cellStyle name="Normal 11 4 8 2 2 3 4 2" xfId="2608" xr:uid="{00000000-0005-0000-0000-0000D3030000}"/>
    <cellStyle name="Normal 11 4 8 2 2 4" xfId="934" xr:uid="{00000000-0005-0000-0000-0000D4030000}"/>
    <cellStyle name="Normal 11 4 8 2 2 4 2" xfId="935" xr:uid="{00000000-0005-0000-0000-0000D5030000}"/>
    <cellStyle name="Normal 11 4 8 2 2 4 3" xfId="936" xr:uid="{00000000-0005-0000-0000-0000D6030000}"/>
    <cellStyle name="Normal 11 4 8 2 2 4 3 2" xfId="937" xr:uid="{00000000-0005-0000-0000-0000D7030000}"/>
    <cellStyle name="Normal 11 4 8 2 2 5" xfId="938" xr:uid="{00000000-0005-0000-0000-0000D8030000}"/>
    <cellStyle name="Normal 11 4 8 2 2 6" xfId="939" xr:uid="{00000000-0005-0000-0000-0000D9030000}"/>
    <cellStyle name="Normal 11 4 8 2 2 6 2" xfId="940" xr:uid="{00000000-0005-0000-0000-0000DA030000}"/>
    <cellStyle name="Normal 11 4 8 2 2 6 2 2" xfId="941" xr:uid="{00000000-0005-0000-0000-0000DB030000}"/>
    <cellStyle name="Normal 11 4 8 2 2 7" xfId="942" xr:uid="{00000000-0005-0000-0000-0000DC030000}"/>
    <cellStyle name="Normal 11 4 8 2 2 7 2" xfId="943" xr:uid="{00000000-0005-0000-0000-0000DD030000}"/>
    <cellStyle name="Normal 11 4 8 2 2 8" xfId="944" xr:uid="{00000000-0005-0000-0000-0000DE030000}"/>
    <cellStyle name="Normal 11 4 8 2 2 9" xfId="945" xr:uid="{00000000-0005-0000-0000-0000DF030000}"/>
    <cellStyle name="Normal 11 4 8 2 3" xfId="946" xr:uid="{00000000-0005-0000-0000-0000E0030000}"/>
    <cellStyle name="Normal 11 4 8 2 3 2" xfId="947" xr:uid="{00000000-0005-0000-0000-0000E1030000}"/>
    <cellStyle name="Normal 11 4 8 2 3 2 2" xfId="948" xr:uid="{00000000-0005-0000-0000-0000E2030000}"/>
    <cellStyle name="Normal 11 4 8 2 3 3" xfId="949" xr:uid="{00000000-0005-0000-0000-0000E3030000}"/>
    <cellStyle name="Normal 11 4 8 2 4" xfId="950" xr:uid="{00000000-0005-0000-0000-0000E4030000}"/>
    <cellStyle name="Normal 11 4 8 2 4 2" xfId="951" xr:uid="{00000000-0005-0000-0000-0000E5030000}"/>
    <cellStyle name="Normal 11 4 8 2 4 2 2" xfId="952" xr:uid="{00000000-0005-0000-0000-0000E6030000}"/>
    <cellStyle name="Normal 11 4 8 2 4 2 2 2" xfId="953" xr:uid="{00000000-0005-0000-0000-0000E7030000}"/>
    <cellStyle name="Normal 11 4 8 2 4 2 2 2 2" xfId="954" xr:uid="{00000000-0005-0000-0000-0000E8030000}"/>
    <cellStyle name="Normal 11 4 8 2 4 2 2 2 2 2" xfId="955" xr:uid="{00000000-0005-0000-0000-0000E9030000}"/>
    <cellStyle name="Normal 11 4 8 2 4 2 2 2 3" xfId="956" xr:uid="{00000000-0005-0000-0000-0000EA030000}"/>
    <cellStyle name="Normal 11 4 8 2 4 2 2 2 4" xfId="957" xr:uid="{00000000-0005-0000-0000-0000EB030000}"/>
    <cellStyle name="Normal 11 4 8 2 4 2 2 2 4 2" xfId="958" xr:uid="{00000000-0005-0000-0000-0000EC030000}"/>
    <cellStyle name="Normal 11 4 8 2 4 2 2 2 4 3" xfId="959" xr:uid="{00000000-0005-0000-0000-0000ED030000}"/>
    <cellStyle name="Normal 11 4 8 2 4 2 2 2 4 4" xfId="960" xr:uid="{00000000-0005-0000-0000-0000EE030000}"/>
    <cellStyle name="Normal 11 4 8 2 4 2 2 3" xfId="961" xr:uid="{00000000-0005-0000-0000-0000EF030000}"/>
    <cellStyle name="Normal 11 4 8 2 4 2 2 3 2" xfId="962" xr:uid="{00000000-0005-0000-0000-0000F0030000}"/>
    <cellStyle name="Normal 11 4 8 2 4 2 2 4" xfId="963" xr:uid="{00000000-0005-0000-0000-0000F1030000}"/>
    <cellStyle name="Normal 11 4 8 2 4 2 3" xfId="964" xr:uid="{00000000-0005-0000-0000-0000F2030000}"/>
    <cellStyle name="Normal 11 4 8 2 4 2 3 2" xfId="965" xr:uid="{00000000-0005-0000-0000-0000F3030000}"/>
    <cellStyle name="Normal 11 4 8 2 4 2 4" xfId="966" xr:uid="{00000000-0005-0000-0000-0000F4030000}"/>
    <cellStyle name="Normal 11 4 8 2 4 2 4 2" xfId="967" xr:uid="{00000000-0005-0000-0000-0000F5030000}"/>
    <cellStyle name="Normal 11 4 8 2 4 2 4 2 2" xfId="968" xr:uid="{00000000-0005-0000-0000-0000F6030000}"/>
    <cellStyle name="Normal 11 4 8 2 4 2 4 3" xfId="969" xr:uid="{00000000-0005-0000-0000-0000F7030000}"/>
    <cellStyle name="Normal 11 4 8 2 4 2 5" xfId="970" xr:uid="{00000000-0005-0000-0000-0000F8030000}"/>
    <cellStyle name="Normal 11 4 8 2 4 2 6" xfId="971" xr:uid="{00000000-0005-0000-0000-0000F9030000}"/>
    <cellStyle name="Normal 11 4 8 2 4 3" xfId="972" xr:uid="{00000000-0005-0000-0000-0000FA030000}"/>
    <cellStyle name="Normal 11 4 8 2 4 3 2" xfId="973" xr:uid="{00000000-0005-0000-0000-0000FB030000}"/>
    <cellStyle name="Normal 11 4 8 2 4 4" xfId="974" xr:uid="{00000000-0005-0000-0000-0000FC030000}"/>
    <cellStyle name="Normal 11 4 8 2 4 4 2" xfId="975" xr:uid="{00000000-0005-0000-0000-0000FD030000}"/>
    <cellStyle name="Normal 11 4 8 2 4 4 2 2" xfId="976" xr:uid="{00000000-0005-0000-0000-0000FE030000}"/>
    <cellStyle name="Normal 11 4 8 2 4 4 3" xfId="977" xr:uid="{00000000-0005-0000-0000-0000FF030000}"/>
    <cellStyle name="Normal 11 4 8 2 4 5" xfId="978" xr:uid="{00000000-0005-0000-0000-000000040000}"/>
    <cellStyle name="Normal 11 4 8 2 5" xfId="979" xr:uid="{00000000-0005-0000-0000-000001040000}"/>
    <cellStyle name="Normal 11 4 8 2 5 2" xfId="980" xr:uid="{00000000-0005-0000-0000-000002040000}"/>
    <cellStyle name="Normal 11 4 8 2 5 2 2" xfId="981" xr:uid="{00000000-0005-0000-0000-000003040000}"/>
    <cellStyle name="Normal 11 4 8 2 5 3" xfId="982" xr:uid="{00000000-0005-0000-0000-000004040000}"/>
    <cellStyle name="Normal 11 4 8 2 5 4" xfId="983" xr:uid="{00000000-0005-0000-0000-000005040000}"/>
    <cellStyle name="Normal 11 4 8 2 6" xfId="984" xr:uid="{00000000-0005-0000-0000-000006040000}"/>
    <cellStyle name="Normal 11 4 8 2 6 2" xfId="985" xr:uid="{00000000-0005-0000-0000-000007040000}"/>
    <cellStyle name="Normal 11 4 8 2 7" xfId="986" xr:uid="{00000000-0005-0000-0000-000008040000}"/>
    <cellStyle name="Normal 11 4 8 2 8" xfId="987" xr:uid="{00000000-0005-0000-0000-000009040000}"/>
    <cellStyle name="Normal 11 4 8 3" xfId="988" xr:uid="{00000000-0005-0000-0000-00000A040000}"/>
    <cellStyle name="Normal 11 4 8 3 2" xfId="989" xr:uid="{00000000-0005-0000-0000-00000B040000}"/>
    <cellStyle name="Normal 11 4 8 3 2 2" xfId="990" xr:uid="{00000000-0005-0000-0000-00000C040000}"/>
    <cellStyle name="Normal 11 4 8 3 2 2 2" xfId="991" xr:uid="{00000000-0005-0000-0000-00000D040000}"/>
    <cellStyle name="Normal 11 4 8 3 2 3" xfId="992" xr:uid="{00000000-0005-0000-0000-00000E040000}"/>
    <cellStyle name="Normal 11 4 8 3 3" xfId="993" xr:uid="{00000000-0005-0000-0000-00000F040000}"/>
    <cellStyle name="Normal 11 4 8 3 3 2" xfId="994" xr:uid="{00000000-0005-0000-0000-000010040000}"/>
    <cellStyle name="Normal 11 4 8 3 4" xfId="995" xr:uid="{00000000-0005-0000-0000-000011040000}"/>
    <cellStyle name="Normal 11 4 8 3 4 2" xfId="996" xr:uid="{00000000-0005-0000-0000-000012040000}"/>
    <cellStyle name="Normal 11 4 8 3 4 3" xfId="997" xr:uid="{00000000-0005-0000-0000-000013040000}"/>
    <cellStyle name="Normal 11 4 8 3 5" xfId="998" xr:uid="{00000000-0005-0000-0000-000014040000}"/>
    <cellStyle name="Normal 11 4 8 4" xfId="999" xr:uid="{00000000-0005-0000-0000-000015040000}"/>
    <cellStyle name="Normal 11 4 8 4 2" xfId="1000" xr:uid="{00000000-0005-0000-0000-000016040000}"/>
    <cellStyle name="Normal 11 4 8 4 2 2" xfId="1001" xr:uid="{00000000-0005-0000-0000-000017040000}"/>
    <cellStyle name="Normal 11 4 8 4 2 2 2" xfId="1002" xr:uid="{00000000-0005-0000-0000-000018040000}"/>
    <cellStyle name="Normal 11 4 8 4 2 2 2 2" xfId="1003" xr:uid="{00000000-0005-0000-0000-000019040000}"/>
    <cellStyle name="Normal 11 4 8 4 2 2 2 3" xfId="1004" xr:uid="{00000000-0005-0000-0000-00001A040000}"/>
    <cellStyle name="Normal 11 4 8 4 2 2 3" xfId="1005" xr:uid="{00000000-0005-0000-0000-00001B040000}"/>
    <cellStyle name="Normal 11 4 8 4 2 3" xfId="1006" xr:uid="{00000000-0005-0000-0000-00001C040000}"/>
    <cellStyle name="Normal 11 4 8 4 3" xfId="1007" xr:uid="{00000000-0005-0000-0000-00001D040000}"/>
    <cellStyle name="Normal 11 4 8 5" xfId="1008" xr:uid="{00000000-0005-0000-0000-00001E040000}"/>
    <cellStyle name="Normal 11 4 8 5 2" xfId="1009" xr:uid="{00000000-0005-0000-0000-00001F040000}"/>
    <cellStyle name="Normal 11 4 8 5 2 2" xfId="1010" xr:uid="{00000000-0005-0000-0000-000020040000}"/>
    <cellStyle name="Normal 11 4 8 5 2 2 2" xfId="1011" xr:uid="{00000000-0005-0000-0000-000021040000}"/>
    <cellStyle name="Normal 11 4 8 5 2 3" xfId="1012" xr:uid="{00000000-0005-0000-0000-000022040000}"/>
    <cellStyle name="Normal 11 4 8 5 2 4" xfId="1013" xr:uid="{00000000-0005-0000-0000-000023040000}"/>
    <cellStyle name="Normal 11 4 8 5 2 4 2" xfId="1014" xr:uid="{00000000-0005-0000-0000-000024040000}"/>
    <cellStyle name="Normal 11 4 8 5 2 4 3" xfId="1015" xr:uid="{00000000-0005-0000-0000-000025040000}"/>
    <cellStyle name="Normal 11 4 8 5 2 4 4" xfId="1016" xr:uid="{00000000-0005-0000-0000-000026040000}"/>
    <cellStyle name="Normal 11 4 8 5 3" xfId="1017" xr:uid="{00000000-0005-0000-0000-000027040000}"/>
    <cellStyle name="Normal 11 4 8 5 3 2" xfId="1018" xr:uid="{00000000-0005-0000-0000-000028040000}"/>
    <cellStyle name="Normal 11 4 8 5 4" xfId="1019" xr:uid="{00000000-0005-0000-0000-000029040000}"/>
    <cellStyle name="Normal 11 4 8 6" xfId="1020" xr:uid="{00000000-0005-0000-0000-00002A040000}"/>
    <cellStyle name="Normal 11 4 8 6 2" xfId="1021" xr:uid="{00000000-0005-0000-0000-00002B040000}"/>
    <cellStyle name="Normal 11 4 8 6 2 2" xfId="1022" xr:uid="{00000000-0005-0000-0000-00002C040000}"/>
    <cellStyle name="Normal 11 4 8 6 3" xfId="1023" xr:uid="{00000000-0005-0000-0000-00002D040000}"/>
    <cellStyle name="Normal 11 4 8 7" xfId="1024" xr:uid="{00000000-0005-0000-0000-00002E040000}"/>
    <cellStyle name="Normal 11 4 8 7 2" xfId="1025" xr:uid="{00000000-0005-0000-0000-00002F040000}"/>
    <cellStyle name="Normal 11 4 8 8" xfId="1026" xr:uid="{00000000-0005-0000-0000-000030040000}"/>
    <cellStyle name="Normal 11 4 8 8 2" xfId="1027" xr:uid="{00000000-0005-0000-0000-000031040000}"/>
    <cellStyle name="Normal 11 4 8 9" xfId="1028" xr:uid="{00000000-0005-0000-0000-000032040000}"/>
    <cellStyle name="Normal 11 4 8 9 2" xfId="1029" xr:uid="{00000000-0005-0000-0000-000033040000}"/>
    <cellStyle name="Normal 11 4 8 9 2 2" xfId="1030" xr:uid="{00000000-0005-0000-0000-000034040000}"/>
    <cellStyle name="Normal 11 4 8 9 3" xfId="1031" xr:uid="{00000000-0005-0000-0000-000035040000}"/>
    <cellStyle name="Normal 11 4 9" xfId="1032" xr:uid="{00000000-0005-0000-0000-000036040000}"/>
    <cellStyle name="Normal 11 4 9 2" xfId="1033" xr:uid="{00000000-0005-0000-0000-000037040000}"/>
    <cellStyle name="Normal 11 4 9 2 2" xfId="1034" xr:uid="{00000000-0005-0000-0000-000038040000}"/>
    <cellStyle name="Normal 11 4 9 2 2 2" xfId="1035" xr:uid="{00000000-0005-0000-0000-000039040000}"/>
    <cellStyle name="Normal 11 4 9 2 3" xfId="1036" xr:uid="{00000000-0005-0000-0000-00003A040000}"/>
    <cellStyle name="Normal 11 4 9 3" xfId="1037" xr:uid="{00000000-0005-0000-0000-00003B040000}"/>
    <cellStyle name="Normal 11 4 9 3 2" xfId="1038" xr:uid="{00000000-0005-0000-0000-00003C040000}"/>
    <cellStyle name="Normal 11 4 9 4" xfId="1039" xr:uid="{00000000-0005-0000-0000-00003D040000}"/>
    <cellStyle name="Normal 11 5" xfId="1040" xr:uid="{00000000-0005-0000-0000-00003E040000}"/>
    <cellStyle name="Normal 11 5 2" xfId="1041" xr:uid="{00000000-0005-0000-0000-00003F040000}"/>
    <cellStyle name="Normal 11 5 2 2" xfId="1042" xr:uid="{00000000-0005-0000-0000-000040040000}"/>
    <cellStyle name="Normal 11 5 2 2 2" xfId="1043" xr:uid="{00000000-0005-0000-0000-000041040000}"/>
    <cellStyle name="Normal 11 5 2 2 2 2" xfId="1044" xr:uid="{00000000-0005-0000-0000-000042040000}"/>
    <cellStyle name="Normal 11 5 2 2 2 2 2" xfId="1045" xr:uid="{00000000-0005-0000-0000-000043040000}"/>
    <cellStyle name="Normal 11 5 2 2 2 3" xfId="1046" xr:uid="{00000000-0005-0000-0000-000044040000}"/>
    <cellStyle name="Normal 11 5 2 2 3" xfId="1047" xr:uid="{00000000-0005-0000-0000-000045040000}"/>
    <cellStyle name="Normal 11 5 2 2 3 2" xfId="1048" xr:uid="{00000000-0005-0000-0000-000046040000}"/>
    <cellStyle name="Normal 11 5 2 2 4" xfId="1049" xr:uid="{00000000-0005-0000-0000-000047040000}"/>
    <cellStyle name="Normal 11 5 2 3" xfId="1050" xr:uid="{00000000-0005-0000-0000-000048040000}"/>
    <cellStyle name="Normal 11 5 2 3 2" xfId="1051" xr:uid="{00000000-0005-0000-0000-000049040000}"/>
    <cellStyle name="Normal 11 5 2 3 2 2" xfId="1052" xr:uid="{00000000-0005-0000-0000-00004A040000}"/>
    <cellStyle name="Normal 11 5 2 3 3" xfId="1053" xr:uid="{00000000-0005-0000-0000-00004B040000}"/>
    <cellStyle name="Normal 11 5 2 4" xfId="1054" xr:uid="{00000000-0005-0000-0000-00004C040000}"/>
    <cellStyle name="Normal 11 5 2 4 2" xfId="1055" xr:uid="{00000000-0005-0000-0000-00004D040000}"/>
    <cellStyle name="Normal 11 5 2 5" xfId="1056" xr:uid="{00000000-0005-0000-0000-00004E040000}"/>
    <cellStyle name="Normal 11 5 3" xfId="1057" xr:uid="{00000000-0005-0000-0000-00004F040000}"/>
    <cellStyle name="Normal 11 5 3 2" xfId="1058" xr:uid="{00000000-0005-0000-0000-000050040000}"/>
    <cellStyle name="Normal 11 5 3 2 2" xfId="1059" xr:uid="{00000000-0005-0000-0000-000051040000}"/>
    <cellStyle name="Normal 11 5 3 2 2 2" xfId="1060" xr:uid="{00000000-0005-0000-0000-000052040000}"/>
    <cellStyle name="Normal 11 5 3 2 2 2 2" xfId="1061" xr:uid="{00000000-0005-0000-0000-000053040000}"/>
    <cellStyle name="Normal 11 5 3 2 2 3" xfId="1062" xr:uid="{00000000-0005-0000-0000-000054040000}"/>
    <cellStyle name="Normal 11 5 3 2 3" xfId="1063" xr:uid="{00000000-0005-0000-0000-000055040000}"/>
    <cellStyle name="Normal 11 5 3 2 3 2" xfId="1064" xr:uid="{00000000-0005-0000-0000-000056040000}"/>
    <cellStyle name="Normal 11 5 3 2 4" xfId="1065" xr:uid="{00000000-0005-0000-0000-000057040000}"/>
    <cellStyle name="Normal 11 5 3 3" xfId="1066" xr:uid="{00000000-0005-0000-0000-000058040000}"/>
    <cellStyle name="Normal 11 5 3 3 2" xfId="1067" xr:uid="{00000000-0005-0000-0000-000059040000}"/>
    <cellStyle name="Normal 11 5 3 3 2 2" xfId="1068" xr:uid="{00000000-0005-0000-0000-00005A040000}"/>
    <cellStyle name="Normal 11 5 3 3 3" xfId="1069" xr:uid="{00000000-0005-0000-0000-00005B040000}"/>
    <cellStyle name="Normal 11 5 3 4" xfId="1070" xr:uid="{00000000-0005-0000-0000-00005C040000}"/>
    <cellStyle name="Normal 11 5 3 4 2" xfId="1071" xr:uid="{00000000-0005-0000-0000-00005D040000}"/>
    <cellStyle name="Normal 11 5 3 4 2 2" xfId="1072" xr:uid="{00000000-0005-0000-0000-00005E040000}"/>
    <cellStyle name="Normal 11 5 3 4 2 3" xfId="1073" xr:uid="{00000000-0005-0000-0000-00005F040000}"/>
    <cellStyle name="Normal 11 5 3 4 3" xfId="1074" xr:uid="{00000000-0005-0000-0000-000060040000}"/>
    <cellStyle name="Normal 11 5 3 4 4" xfId="1075" xr:uid="{00000000-0005-0000-0000-000061040000}"/>
    <cellStyle name="Normal 11 5 3 4 4 2" xfId="1076" xr:uid="{00000000-0005-0000-0000-000062040000}"/>
    <cellStyle name="Normal 11 5 3 4 4 2 2" xfId="1077" xr:uid="{00000000-0005-0000-0000-000063040000}"/>
    <cellStyle name="Normal 11 5 3 5" xfId="1078" xr:uid="{00000000-0005-0000-0000-000064040000}"/>
    <cellStyle name="Normal 11 5 3 5 2" xfId="1079" xr:uid="{00000000-0005-0000-0000-000065040000}"/>
    <cellStyle name="Normal 11 5 3 6" xfId="1080" xr:uid="{00000000-0005-0000-0000-000066040000}"/>
    <cellStyle name="Normal 11 5 4" xfId="1081" xr:uid="{00000000-0005-0000-0000-000067040000}"/>
    <cellStyle name="Normal 11 5 4 2" xfId="1082" xr:uid="{00000000-0005-0000-0000-000068040000}"/>
    <cellStyle name="Normal 11 5 4 2 2" xfId="1083" xr:uid="{00000000-0005-0000-0000-000069040000}"/>
    <cellStyle name="Normal 11 5 4 2 2 2" xfId="1084" xr:uid="{00000000-0005-0000-0000-00006A040000}"/>
    <cellStyle name="Normal 11 5 4 2 3" xfId="1085" xr:uid="{00000000-0005-0000-0000-00006B040000}"/>
    <cellStyle name="Normal 11 5 4 3" xfId="1086" xr:uid="{00000000-0005-0000-0000-00006C040000}"/>
    <cellStyle name="Normal 11 5 4 3 2" xfId="1087" xr:uid="{00000000-0005-0000-0000-00006D040000}"/>
    <cellStyle name="Normal 11 5 4 3 2 2" xfId="1088" xr:uid="{00000000-0005-0000-0000-00006E040000}"/>
    <cellStyle name="Normal 11 5 4 3 2 3" xfId="1089" xr:uid="{00000000-0005-0000-0000-00006F040000}"/>
    <cellStyle name="Normal 11 5 4 3 3" xfId="1090" xr:uid="{00000000-0005-0000-0000-000070040000}"/>
    <cellStyle name="Normal 11 5 4 3 3 2" xfId="1091" xr:uid="{00000000-0005-0000-0000-000071040000}"/>
    <cellStyle name="Normal 11 5 4 3 4" xfId="1092" xr:uid="{00000000-0005-0000-0000-000072040000}"/>
    <cellStyle name="Normal 11 5 4 3 5" xfId="1093" xr:uid="{00000000-0005-0000-0000-000073040000}"/>
    <cellStyle name="Normal 11 5 4 3 5 2" xfId="1094" xr:uid="{00000000-0005-0000-0000-000074040000}"/>
    <cellStyle name="Normal 11 5 4 3 5 3" xfId="1095" xr:uid="{00000000-0005-0000-0000-000075040000}"/>
    <cellStyle name="Normal 11 5 4 4" xfId="1096" xr:uid="{00000000-0005-0000-0000-000076040000}"/>
    <cellStyle name="Normal 11 5 4 4 2" xfId="1097" xr:uid="{00000000-0005-0000-0000-000077040000}"/>
    <cellStyle name="Normal 11 5 4 5" xfId="1098" xr:uid="{00000000-0005-0000-0000-000078040000}"/>
    <cellStyle name="Normal 11 5 5" xfId="1099" xr:uid="{00000000-0005-0000-0000-000079040000}"/>
    <cellStyle name="Normal 11 5 5 2" xfId="1100" xr:uid="{00000000-0005-0000-0000-00007A040000}"/>
    <cellStyle name="Normal 11 5 5 2 2" xfId="1101" xr:uid="{00000000-0005-0000-0000-00007B040000}"/>
    <cellStyle name="Normal 11 5 5 3" xfId="1102" xr:uid="{00000000-0005-0000-0000-00007C040000}"/>
    <cellStyle name="Normal 11 5 6" xfId="1103" xr:uid="{00000000-0005-0000-0000-00007D040000}"/>
    <cellStyle name="Normal 11 5 6 2" xfId="1104" xr:uid="{00000000-0005-0000-0000-00007E040000}"/>
    <cellStyle name="Normal 11 5 6 2 2" xfId="1105" xr:uid="{00000000-0005-0000-0000-00007F040000}"/>
    <cellStyle name="Normal 11 5 6 3" xfId="1106" xr:uid="{00000000-0005-0000-0000-000080040000}"/>
    <cellStyle name="Normal 11 5 7" xfId="1107" xr:uid="{00000000-0005-0000-0000-000081040000}"/>
    <cellStyle name="Normal 11 5 7 2" xfId="1108" xr:uid="{00000000-0005-0000-0000-000082040000}"/>
    <cellStyle name="Normal 11 5 8" xfId="1109" xr:uid="{00000000-0005-0000-0000-000083040000}"/>
    <cellStyle name="Normal 11 6" xfId="1110" xr:uid="{00000000-0005-0000-0000-000084040000}"/>
    <cellStyle name="Normal 11 6 2" xfId="1111" xr:uid="{00000000-0005-0000-0000-000085040000}"/>
    <cellStyle name="Normal 11 6 2 2" xfId="1112" xr:uid="{00000000-0005-0000-0000-000086040000}"/>
    <cellStyle name="Normal 11 6 2 2 2" xfId="1113" xr:uid="{00000000-0005-0000-0000-000087040000}"/>
    <cellStyle name="Normal 11 6 2 2 2 2" xfId="1114" xr:uid="{00000000-0005-0000-0000-000088040000}"/>
    <cellStyle name="Normal 11 6 2 2 3" xfId="1115" xr:uid="{00000000-0005-0000-0000-000089040000}"/>
    <cellStyle name="Normal 11 6 2 3" xfId="1116" xr:uid="{00000000-0005-0000-0000-00008A040000}"/>
    <cellStyle name="Normal 11 6 2 3 2" xfId="1117" xr:uid="{00000000-0005-0000-0000-00008B040000}"/>
    <cellStyle name="Normal 11 6 2 3 3" xfId="1118" xr:uid="{00000000-0005-0000-0000-00008C040000}"/>
    <cellStyle name="Normal 11 6 2 3 4" xfId="1119" xr:uid="{00000000-0005-0000-0000-00008D040000}"/>
    <cellStyle name="Normal 11 6 2 4" xfId="1120" xr:uid="{00000000-0005-0000-0000-00008E040000}"/>
    <cellStyle name="Normal 11 6 2 5" xfId="1121" xr:uid="{00000000-0005-0000-0000-00008F040000}"/>
    <cellStyle name="Normal 11 6 2 6" xfId="1122" xr:uid="{00000000-0005-0000-0000-000090040000}"/>
    <cellStyle name="Normal 11 6 2 7" xfId="1123" xr:uid="{00000000-0005-0000-0000-000091040000}"/>
    <cellStyle name="Normal 11 6 2 8" xfId="1124" xr:uid="{00000000-0005-0000-0000-000092040000}"/>
    <cellStyle name="Normal 11 6 3" xfId="1125" xr:uid="{00000000-0005-0000-0000-000093040000}"/>
    <cellStyle name="Normal 11 6 3 2" xfId="1126" xr:uid="{00000000-0005-0000-0000-000094040000}"/>
    <cellStyle name="Normal 11 6 3 2 2" xfId="1127" xr:uid="{00000000-0005-0000-0000-000095040000}"/>
    <cellStyle name="Normal 11 6 3 3" xfId="1128" xr:uid="{00000000-0005-0000-0000-000096040000}"/>
    <cellStyle name="Normal 11 6 4" xfId="1129" xr:uid="{00000000-0005-0000-0000-000097040000}"/>
    <cellStyle name="Normal 11 6 4 2" xfId="1130" xr:uid="{00000000-0005-0000-0000-000098040000}"/>
    <cellStyle name="Normal 11 6 5" xfId="1131" xr:uid="{00000000-0005-0000-0000-000099040000}"/>
    <cellStyle name="Normal 11 7" xfId="1132" xr:uid="{00000000-0005-0000-0000-00009A040000}"/>
    <cellStyle name="Normal 11 7 2" xfId="1133" xr:uid="{00000000-0005-0000-0000-00009B040000}"/>
    <cellStyle name="Normal 11 7 2 2" xfId="1134" xr:uid="{00000000-0005-0000-0000-00009C040000}"/>
    <cellStyle name="Normal 11 7 2 2 2" xfId="1135" xr:uid="{00000000-0005-0000-0000-00009D040000}"/>
    <cellStyle name="Normal 11 7 2 2 2 2" xfId="1136" xr:uid="{00000000-0005-0000-0000-00009E040000}"/>
    <cellStyle name="Normal 11 7 2 2 3" xfId="1137" xr:uid="{00000000-0005-0000-0000-00009F040000}"/>
    <cellStyle name="Normal 11 7 2 3" xfId="1138" xr:uid="{00000000-0005-0000-0000-0000A0040000}"/>
    <cellStyle name="Normal 11 7 2 3 2" xfId="1139" xr:uid="{00000000-0005-0000-0000-0000A1040000}"/>
    <cellStyle name="Normal 11 7 2 4" xfId="1140" xr:uid="{00000000-0005-0000-0000-0000A2040000}"/>
    <cellStyle name="Normal 11 7 3" xfId="1141" xr:uid="{00000000-0005-0000-0000-0000A3040000}"/>
    <cellStyle name="Normal 11 7 3 2" xfId="1142" xr:uid="{00000000-0005-0000-0000-0000A4040000}"/>
    <cellStyle name="Normal 11 7 3 2 2" xfId="1143" xr:uid="{00000000-0005-0000-0000-0000A5040000}"/>
    <cellStyle name="Normal 11 7 3 3" xfId="1144" xr:uid="{00000000-0005-0000-0000-0000A6040000}"/>
    <cellStyle name="Normal 11 7 4" xfId="1145" xr:uid="{00000000-0005-0000-0000-0000A7040000}"/>
    <cellStyle name="Normal 11 7 4 2" xfId="1146" xr:uid="{00000000-0005-0000-0000-0000A8040000}"/>
    <cellStyle name="Normal 11 7 5" xfId="1147" xr:uid="{00000000-0005-0000-0000-0000A9040000}"/>
    <cellStyle name="Normal 11 8" xfId="1148" xr:uid="{00000000-0005-0000-0000-0000AA040000}"/>
    <cellStyle name="Normal 11 8 2" xfId="1149" xr:uid="{00000000-0005-0000-0000-0000AB040000}"/>
    <cellStyle name="Normal 11 8 2 2" xfId="1150" xr:uid="{00000000-0005-0000-0000-0000AC040000}"/>
    <cellStyle name="Normal 11 8 2 2 2" xfId="1151" xr:uid="{00000000-0005-0000-0000-0000AD040000}"/>
    <cellStyle name="Normal 11 8 2 2 2 2" xfId="1152" xr:uid="{00000000-0005-0000-0000-0000AE040000}"/>
    <cellStyle name="Normal 11 8 2 2 3" xfId="1153" xr:uid="{00000000-0005-0000-0000-0000AF040000}"/>
    <cellStyle name="Normal 11 8 2 3" xfId="1154" xr:uid="{00000000-0005-0000-0000-0000B0040000}"/>
    <cellStyle name="Normal 11 8 2 3 2" xfId="1155" xr:uid="{00000000-0005-0000-0000-0000B1040000}"/>
    <cellStyle name="Normal 11 8 2 4" xfId="1156" xr:uid="{00000000-0005-0000-0000-0000B2040000}"/>
    <cellStyle name="Normal 11 8 3" xfId="1157" xr:uid="{00000000-0005-0000-0000-0000B3040000}"/>
    <cellStyle name="Normal 11 8 3 2" xfId="1158" xr:uid="{00000000-0005-0000-0000-0000B4040000}"/>
    <cellStyle name="Normal 11 8 3 2 2" xfId="1159" xr:uid="{00000000-0005-0000-0000-0000B5040000}"/>
    <cellStyle name="Normal 11 8 3 3" xfId="1160" xr:uid="{00000000-0005-0000-0000-0000B6040000}"/>
    <cellStyle name="Normal 11 8 4" xfId="1161" xr:uid="{00000000-0005-0000-0000-0000B7040000}"/>
    <cellStyle name="Normal 11 8 4 2" xfId="1162" xr:uid="{00000000-0005-0000-0000-0000B8040000}"/>
    <cellStyle name="Normal 11 8 5" xfId="1163" xr:uid="{00000000-0005-0000-0000-0000B9040000}"/>
    <cellStyle name="Normal 11 9" xfId="1164" xr:uid="{00000000-0005-0000-0000-0000BA040000}"/>
    <cellStyle name="Normal 11 9 2" xfId="1165" xr:uid="{00000000-0005-0000-0000-0000BB040000}"/>
    <cellStyle name="Normal 11 9 2 2" xfId="1166" xr:uid="{00000000-0005-0000-0000-0000BC040000}"/>
    <cellStyle name="Normal 11 9 2 2 2" xfId="1167" xr:uid="{00000000-0005-0000-0000-0000BD040000}"/>
    <cellStyle name="Normal 11 9 2 2 2 2" xfId="1168" xr:uid="{00000000-0005-0000-0000-0000BE040000}"/>
    <cellStyle name="Normal 11 9 2 2 3" xfId="1169" xr:uid="{00000000-0005-0000-0000-0000BF040000}"/>
    <cellStyle name="Normal 11 9 2 3" xfId="1170" xr:uid="{00000000-0005-0000-0000-0000C0040000}"/>
    <cellStyle name="Normal 11 9 2 3 2" xfId="1171" xr:uid="{00000000-0005-0000-0000-0000C1040000}"/>
    <cellStyle name="Normal 11 9 2 4" xfId="1172" xr:uid="{00000000-0005-0000-0000-0000C2040000}"/>
    <cellStyle name="Normal 11 9 3" xfId="1173" xr:uid="{00000000-0005-0000-0000-0000C3040000}"/>
    <cellStyle name="Normal 11 9 3 2" xfId="1174" xr:uid="{00000000-0005-0000-0000-0000C4040000}"/>
    <cellStyle name="Normal 11 9 3 2 2" xfId="1175" xr:uid="{00000000-0005-0000-0000-0000C5040000}"/>
    <cellStyle name="Normal 11 9 3 3" xfId="1176" xr:uid="{00000000-0005-0000-0000-0000C6040000}"/>
    <cellStyle name="Normal 11 9 4" xfId="1177" xr:uid="{00000000-0005-0000-0000-0000C7040000}"/>
    <cellStyle name="Normal 11 9 4 2" xfId="1178" xr:uid="{00000000-0005-0000-0000-0000C8040000}"/>
    <cellStyle name="Normal 11 9 5" xfId="1179" xr:uid="{00000000-0005-0000-0000-0000C9040000}"/>
    <cellStyle name="Normal 12" xfId="1180" xr:uid="{00000000-0005-0000-0000-0000CA040000}"/>
    <cellStyle name="Normal 13" xfId="1181" xr:uid="{00000000-0005-0000-0000-0000CB040000}"/>
    <cellStyle name="Normal 13 10" xfId="1182" xr:uid="{00000000-0005-0000-0000-0000CC040000}"/>
    <cellStyle name="Normal 13 2" xfId="1183" xr:uid="{00000000-0005-0000-0000-0000CD040000}"/>
    <cellStyle name="Normal 13 2 2" xfId="1184" xr:uid="{00000000-0005-0000-0000-0000CE040000}"/>
    <cellStyle name="Normal 13 2 2 2" xfId="1185" xr:uid="{00000000-0005-0000-0000-0000CF040000}"/>
    <cellStyle name="Normal 13 2 2 2 2" xfId="1186" xr:uid="{00000000-0005-0000-0000-0000D0040000}"/>
    <cellStyle name="Normal 13 2 2 2 2 2" xfId="1187" xr:uid="{00000000-0005-0000-0000-0000D1040000}"/>
    <cellStyle name="Normal 13 2 2 2 3" xfId="1188" xr:uid="{00000000-0005-0000-0000-0000D2040000}"/>
    <cellStyle name="Normal 13 2 2 3" xfId="1189" xr:uid="{00000000-0005-0000-0000-0000D3040000}"/>
    <cellStyle name="Normal 13 2 2 3 2" xfId="1190" xr:uid="{00000000-0005-0000-0000-0000D4040000}"/>
    <cellStyle name="Normal 13 2 2 4" xfId="1191" xr:uid="{00000000-0005-0000-0000-0000D5040000}"/>
    <cellStyle name="Normal 13 2 3" xfId="1192" xr:uid="{00000000-0005-0000-0000-0000D6040000}"/>
    <cellStyle name="Normal 13 2 3 2" xfId="1193" xr:uid="{00000000-0005-0000-0000-0000D7040000}"/>
    <cellStyle name="Normal 13 2 3 2 2" xfId="1194" xr:uid="{00000000-0005-0000-0000-0000D8040000}"/>
    <cellStyle name="Normal 13 2 3 3" xfId="1195" xr:uid="{00000000-0005-0000-0000-0000D9040000}"/>
    <cellStyle name="Normal 13 2 4" xfId="1196" xr:uid="{00000000-0005-0000-0000-0000DA040000}"/>
    <cellStyle name="Normal 13 2 4 2" xfId="1197" xr:uid="{00000000-0005-0000-0000-0000DB040000}"/>
    <cellStyle name="Normal 13 2 5" xfId="1198" xr:uid="{00000000-0005-0000-0000-0000DC040000}"/>
    <cellStyle name="Normal 13 3" xfId="1199" xr:uid="{00000000-0005-0000-0000-0000DD040000}"/>
    <cellStyle name="Normal 13 3 2" xfId="1200" xr:uid="{00000000-0005-0000-0000-0000DE040000}"/>
    <cellStyle name="Normal 13 3 2 2" xfId="1201" xr:uid="{00000000-0005-0000-0000-0000DF040000}"/>
    <cellStyle name="Normal 13 3 2 2 2" xfId="1202" xr:uid="{00000000-0005-0000-0000-0000E0040000}"/>
    <cellStyle name="Normal 13 3 2 2 2 2" xfId="1203" xr:uid="{00000000-0005-0000-0000-0000E1040000}"/>
    <cellStyle name="Normal 13 3 2 2 3" xfId="1204" xr:uid="{00000000-0005-0000-0000-0000E2040000}"/>
    <cellStyle name="Normal 13 3 2 3" xfId="1205" xr:uid="{00000000-0005-0000-0000-0000E3040000}"/>
    <cellStyle name="Normal 13 3 2 3 2" xfId="1206" xr:uid="{00000000-0005-0000-0000-0000E4040000}"/>
    <cellStyle name="Normal 13 3 2 4" xfId="1207" xr:uid="{00000000-0005-0000-0000-0000E5040000}"/>
    <cellStyle name="Normal 13 3 3" xfId="1208" xr:uid="{00000000-0005-0000-0000-0000E6040000}"/>
    <cellStyle name="Normal 13 3 3 2" xfId="1209" xr:uid="{00000000-0005-0000-0000-0000E7040000}"/>
    <cellStyle name="Normal 13 3 3 2 2" xfId="1210" xr:uid="{00000000-0005-0000-0000-0000E8040000}"/>
    <cellStyle name="Normal 13 3 3 3" xfId="1211" xr:uid="{00000000-0005-0000-0000-0000E9040000}"/>
    <cellStyle name="Normal 13 3 4" xfId="1212" xr:uid="{00000000-0005-0000-0000-0000EA040000}"/>
    <cellStyle name="Normal 13 3 4 2" xfId="1213" xr:uid="{00000000-0005-0000-0000-0000EB040000}"/>
    <cellStyle name="Normal 13 3 5" xfId="1214" xr:uid="{00000000-0005-0000-0000-0000EC040000}"/>
    <cellStyle name="Normal 13 4" xfId="1215" xr:uid="{00000000-0005-0000-0000-0000ED040000}"/>
    <cellStyle name="Normal 13 4 2" xfId="1216" xr:uid="{00000000-0005-0000-0000-0000EE040000}"/>
    <cellStyle name="Normal 13 4 2 2" xfId="1217" xr:uid="{00000000-0005-0000-0000-0000EF040000}"/>
    <cellStyle name="Normal 13 4 2 2 2" xfId="1218" xr:uid="{00000000-0005-0000-0000-0000F0040000}"/>
    <cellStyle name="Normal 13 4 2 2 2 2" xfId="1219" xr:uid="{00000000-0005-0000-0000-0000F1040000}"/>
    <cellStyle name="Normal 13 4 2 2 3" xfId="1220" xr:uid="{00000000-0005-0000-0000-0000F2040000}"/>
    <cellStyle name="Normal 13 4 2 3" xfId="1221" xr:uid="{00000000-0005-0000-0000-0000F3040000}"/>
    <cellStyle name="Normal 13 4 2 3 2" xfId="1222" xr:uid="{00000000-0005-0000-0000-0000F4040000}"/>
    <cellStyle name="Normal 13 4 2 4" xfId="1223" xr:uid="{00000000-0005-0000-0000-0000F5040000}"/>
    <cellStyle name="Normal 13 4 3" xfId="1224" xr:uid="{00000000-0005-0000-0000-0000F6040000}"/>
    <cellStyle name="Normal 13 4 3 2" xfId="1225" xr:uid="{00000000-0005-0000-0000-0000F7040000}"/>
    <cellStyle name="Normal 13 4 3 2 2" xfId="1226" xr:uid="{00000000-0005-0000-0000-0000F8040000}"/>
    <cellStyle name="Normal 13 4 3 3" xfId="1227" xr:uid="{00000000-0005-0000-0000-0000F9040000}"/>
    <cellStyle name="Normal 13 4 4" xfId="1228" xr:uid="{00000000-0005-0000-0000-0000FA040000}"/>
    <cellStyle name="Normal 13 4 4 2" xfId="1229" xr:uid="{00000000-0005-0000-0000-0000FB040000}"/>
    <cellStyle name="Normal 13 4 5" xfId="1230" xr:uid="{00000000-0005-0000-0000-0000FC040000}"/>
    <cellStyle name="Normal 13 5" xfId="1231" xr:uid="{00000000-0005-0000-0000-0000FD040000}"/>
    <cellStyle name="Normal 13 5 2" xfId="1232" xr:uid="{00000000-0005-0000-0000-0000FE040000}"/>
    <cellStyle name="Normal 13 5 2 2" xfId="1233" xr:uid="{00000000-0005-0000-0000-0000FF040000}"/>
    <cellStyle name="Normal 13 5 2 2 2" xfId="1234" xr:uid="{00000000-0005-0000-0000-000000050000}"/>
    <cellStyle name="Normal 13 5 2 2 2 2" xfId="1235" xr:uid="{00000000-0005-0000-0000-000001050000}"/>
    <cellStyle name="Normal 13 5 2 2 3" xfId="1236" xr:uid="{00000000-0005-0000-0000-000002050000}"/>
    <cellStyle name="Normal 13 5 2 3" xfId="1237" xr:uid="{00000000-0005-0000-0000-000003050000}"/>
    <cellStyle name="Normal 13 5 2 3 2" xfId="1238" xr:uid="{00000000-0005-0000-0000-000004050000}"/>
    <cellStyle name="Normal 13 5 2 4" xfId="1239" xr:uid="{00000000-0005-0000-0000-000005050000}"/>
    <cellStyle name="Normal 13 5 3" xfId="1240" xr:uid="{00000000-0005-0000-0000-000006050000}"/>
    <cellStyle name="Normal 13 5 3 2" xfId="1241" xr:uid="{00000000-0005-0000-0000-000007050000}"/>
    <cellStyle name="Normal 13 5 3 2 2" xfId="1242" xr:uid="{00000000-0005-0000-0000-000008050000}"/>
    <cellStyle name="Normal 13 5 3 3" xfId="1243" xr:uid="{00000000-0005-0000-0000-000009050000}"/>
    <cellStyle name="Normal 13 5 4" xfId="1244" xr:uid="{00000000-0005-0000-0000-00000A050000}"/>
    <cellStyle name="Normal 13 5 4 2" xfId="1245" xr:uid="{00000000-0005-0000-0000-00000B050000}"/>
    <cellStyle name="Normal 13 5 5" xfId="1246" xr:uid="{00000000-0005-0000-0000-00000C050000}"/>
    <cellStyle name="Normal 13 6" xfId="1247" xr:uid="{00000000-0005-0000-0000-00000D050000}"/>
    <cellStyle name="Normal 13 6 2" xfId="1248" xr:uid="{00000000-0005-0000-0000-00000E050000}"/>
    <cellStyle name="Normal 13 6 2 2" xfId="1249" xr:uid="{00000000-0005-0000-0000-00000F050000}"/>
    <cellStyle name="Normal 13 6 2 2 2" xfId="1250" xr:uid="{00000000-0005-0000-0000-000010050000}"/>
    <cellStyle name="Normal 13 6 2 2 2 2" xfId="1251" xr:uid="{00000000-0005-0000-0000-000011050000}"/>
    <cellStyle name="Normal 13 6 2 2 3" xfId="1252" xr:uid="{00000000-0005-0000-0000-000012050000}"/>
    <cellStyle name="Normal 13 6 2 3" xfId="1253" xr:uid="{00000000-0005-0000-0000-000013050000}"/>
    <cellStyle name="Normal 13 6 2 3 2" xfId="1254" xr:uid="{00000000-0005-0000-0000-000014050000}"/>
    <cellStyle name="Normal 13 6 2 4" xfId="1255" xr:uid="{00000000-0005-0000-0000-000015050000}"/>
    <cellStyle name="Normal 13 6 3" xfId="1256" xr:uid="{00000000-0005-0000-0000-000016050000}"/>
    <cellStyle name="Normal 13 6 3 2" xfId="1257" xr:uid="{00000000-0005-0000-0000-000017050000}"/>
    <cellStyle name="Normal 13 6 3 2 2" xfId="1258" xr:uid="{00000000-0005-0000-0000-000018050000}"/>
    <cellStyle name="Normal 13 6 3 3" xfId="1259" xr:uid="{00000000-0005-0000-0000-000019050000}"/>
    <cellStyle name="Normal 13 6 4" xfId="1260" xr:uid="{00000000-0005-0000-0000-00001A050000}"/>
    <cellStyle name="Normal 13 6 4 2" xfId="1261" xr:uid="{00000000-0005-0000-0000-00001B050000}"/>
    <cellStyle name="Normal 13 6 5" xfId="1262" xr:uid="{00000000-0005-0000-0000-00001C050000}"/>
    <cellStyle name="Normal 13 7" xfId="1263" xr:uid="{00000000-0005-0000-0000-00001D050000}"/>
    <cellStyle name="Normal 13 7 2" xfId="1264" xr:uid="{00000000-0005-0000-0000-00001E050000}"/>
    <cellStyle name="Normal 13 7 2 2" xfId="1265" xr:uid="{00000000-0005-0000-0000-00001F050000}"/>
    <cellStyle name="Normal 13 7 2 2 2" xfId="1266" xr:uid="{00000000-0005-0000-0000-000020050000}"/>
    <cellStyle name="Normal 13 7 2 3" xfId="1267" xr:uid="{00000000-0005-0000-0000-000021050000}"/>
    <cellStyle name="Normal 13 7 3" xfId="1268" xr:uid="{00000000-0005-0000-0000-000022050000}"/>
    <cellStyle name="Normal 13 7 3 2" xfId="1269" xr:uid="{00000000-0005-0000-0000-000023050000}"/>
    <cellStyle name="Normal 13 7 4" xfId="1270" xr:uid="{00000000-0005-0000-0000-000024050000}"/>
    <cellStyle name="Normal 13 8" xfId="1271" xr:uid="{00000000-0005-0000-0000-000025050000}"/>
    <cellStyle name="Normal 13 8 2" xfId="1272" xr:uid="{00000000-0005-0000-0000-000026050000}"/>
    <cellStyle name="Normal 13 8 2 2" xfId="1273" xr:uid="{00000000-0005-0000-0000-000027050000}"/>
    <cellStyle name="Normal 13 8 3" xfId="1274" xr:uid="{00000000-0005-0000-0000-000028050000}"/>
    <cellStyle name="Normal 13 9" xfId="1275" xr:uid="{00000000-0005-0000-0000-000029050000}"/>
    <cellStyle name="Normal 13 9 2" xfId="1276" xr:uid="{00000000-0005-0000-0000-00002A050000}"/>
    <cellStyle name="Normal 14" xfId="1277" xr:uid="{00000000-0005-0000-0000-00002B050000}"/>
    <cellStyle name="Normal 14 10" xfId="1278" xr:uid="{00000000-0005-0000-0000-00002C050000}"/>
    <cellStyle name="Normal 14 2" xfId="1279" xr:uid="{00000000-0005-0000-0000-00002D050000}"/>
    <cellStyle name="Normal 14 2 2" xfId="1280" xr:uid="{00000000-0005-0000-0000-00002E050000}"/>
    <cellStyle name="Normal 14 2 2 2" xfId="1281" xr:uid="{00000000-0005-0000-0000-00002F050000}"/>
    <cellStyle name="Normal 14 2 2 2 2" xfId="1282" xr:uid="{00000000-0005-0000-0000-000030050000}"/>
    <cellStyle name="Normal 14 2 2 2 2 2" xfId="1283" xr:uid="{00000000-0005-0000-0000-000031050000}"/>
    <cellStyle name="Normal 14 2 2 2 3" xfId="1284" xr:uid="{00000000-0005-0000-0000-000032050000}"/>
    <cellStyle name="Normal 14 2 2 3" xfId="1285" xr:uid="{00000000-0005-0000-0000-000033050000}"/>
    <cellStyle name="Normal 14 2 2 3 2" xfId="1286" xr:uid="{00000000-0005-0000-0000-000034050000}"/>
    <cellStyle name="Normal 14 2 2 4" xfId="1287" xr:uid="{00000000-0005-0000-0000-000035050000}"/>
    <cellStyle name="Normal 14 2 3" xfId="1288" xr:uid="{00000000-0005-0000-0000-000036050000}"/>
    <cellStyle name="Normal 14 2 3 2" xfId="1289" xr:uid="{00000000-0005-0000-0000-000037050000}"/>
    <cellStyle name="Normal 14 2 3 2 2" xfId="1290" xr:uid="{00000000-0005-0000-0000-000038050000}"/>
    <cellStyle name="Normal 14 2 3 3" xfId="1291" xr:uid="{00000000-0005-0000-0000-000039050000}"/>
    <cellStyle name="Normal 14 2 4" xfId="1292" xr:uid="{00000000-0005-0000-0000-00003A050000}"/>
    <cellStyle name="Normal 14 2 4 2" xfId="1293" xr:uid="{00000000-0005-0000-0000-00003B050000}"/>
    <cellStyle name="Normal 14 2 5" xfId="1294" xr:uid="{00000000-0005-0000-0000-00003C050000}"/>
    <cellStyle name="Normal 14 3" xfId="1295" xr:uid="{00000000-0005-0000-0000-00003D050000}"/>
    <cellStyle name="Normal 14 3 2" xfId="1296" xr:uid="{00000000-0005-0000-0000-00003E050000}"/>
    <cellStyle name="Normal 14 3 2 2" xfId="1297" xr:uid="{00000000-0005-0000-0000-00003F050000}"/>
    <cellStyle name="Normal 14 3 2 2 2" xfId="1298" xr:uid="{00000000-0005-0000-0000-000040050000}"/>
    <cellStyle name="Normal 14 3 2 2 2 2" xfId="1299" xr:uid="{00000000-0005-0000-0000-000041050000}"/>
    <cellStyle name="Normal 14 3 2 2 3" xfId="1300" xr:uid="{00000000-0005-0000-0000-000042050000}"/>
    <cellStyle name="Normal 14 3 2 3" xfId="1301" xr:uid="{00000000-0005-0000-0000-000043050000}"/>
    <cellStyle name="Normal 14 3 2 3 2" xfId="1302" xr:uid="{00000000-0005-0000-0000-000044050000}"/>
    <cellStyle name="Normal 14 3 2 4" xfId="1303" xr:uid="{00000000-0005-0000-0000-000045050000}"/>
    <cellStyle name="Normal 14 3 3" xfId="1304" xr:uid="{00000000-0005-0000-0000-000046050000}"/>
    <cellStyle name="Normal 14 3 3 2" xfId="1305" xr:uid="{00000000-0005-0000-0000-000047050000}"/>
    <cellStyle name="Normal 14 3 3 2 2" xfId="1306" xr:uid="{00000000-0005-0000-0000-000048050000}"/>
    <cellStyle name="Normal 14 3 3 3" xfId="1307" xr:uid="{00000000-0005-0000-0000-000049050000}"/>
    <cellStyle name="Normal 14 3 4" xfId="1308" xr:uid="{00000000-0005-0000-0000-00004A050000}"/>
    <cellStyle name="Normal 14 3 4 2" xfId="1309" xr:uid="{00000000-0005-0000-0000-00004B050000}"/>
    <cellStyle name="Normal 14 3 5" xfId="1310" xr:uid="{00000000-0005-0000-0000-00004C050000}"/>
    <cellStyle name="Normal 14 4" xfId="1311" xr:uid="{00000000-0005-0000-0000-00004D050000}"/>
    <cellStyle name="Normal 14 4 2" xfId="1312" xr:uid="{00000000-0005-0000-0000-00004E050000}"/>
    <cellStyle name="Normal 14 4 2 2" xfId="1313" xr:uid="{00000000-0005-0000-0000-00004F050000}"/>
    <cellStyle name="Normal 14 4 2 2 2" xfId="1314" xr:uid="{00000000-0005-0000-0000-000050050000}"/>
    <cellStyle name="Normal 14 4 2 2 2 2" xfId="1315" xr:uid="{00000000-0005-0000-0000-000051050000}"/>
    <cellStyle name="Normal 14 4 2 2 3" xfId="1316" xr:uid="{00000000-0005-0000-0000-000052050000}"/>
    <cellStyle name="Normal 14 4 2 3" xfId="1317" xr:uid="{00000000-0005-0000-0000-000053050000}"/>
    <cellStyle name="Normal 14 4 2 3 2" xfId="1318" xr:uid="{00000000-0005-0000-0000-000054050000}"/>
    <cellStyle name="Normal 14 4 2 4" xfId="1319" xr:uid="{00000000-0005-0000-0000-000055050000}"/>
    <cellStyle name="Normal 14 4 3" xfId="1320" xr:uid="{00000000-0005-0000-0000-000056050000}"/>
    <cellStyle name="Normal 14 4 3 2" xfId="1321" xr:uid="{00000000-0005-0000-0000-000057050000}"/>
    <cellStyle name="Normal 14 4 3 2 2" xfId="1322" xr:uid="{00000000-0005-0000-0000-000058050000}"/>
    <cellStyle name="Normal 14 4 3 3" xfId="1323" xr:uid="{00000000-0005-0000-0000-000059050000}"/>
    <cellStyle name="Normal 14 4 4" xfId="1324" xr:uid="{00000000-0005-0000-0000-00005A050000}"/>
    <cellStyle name="Normal 14 4 4 2" xfId="1325" xr:uid="{00000000-0005-0000-0000-00005B050000}"/>
    <cellStyle name="Normal 14 4 5" xfId="1326" xr:uid="{00000000-0005-0000-0000-00005C050000}"/>
    <cellStyle name="Normal 14 5" xfId="1327" xr:uid="{00000000-0005-0000-0000-00005D050000}"/>
    <cellStyle name="Normal 14 5 2" xfId="1328" xr:uid="{00000000-0005-0000-0000-00005E050000}"/>
    <cellStyle name="Normal 14 5 2 2" xfId="1329" xr:uid="{00000000-0005-0000-0000-00005F050000}"/>
    <cellStyle name="Normal 14 5 2 2 2" xfId="1330" xr:uid="{00000000-0005-0000-0000-000060050000}"/>
    <cellStyle name="Normal 14 5 2 2 2 2" xfId="1331" xr:uid="{00000000-0005-0000-0000-000061050000}"/>
    <cellStyle name="Normal 14 5 2 2 3" xfId="1332" xr:uid="{00000000-0005-0000-0000-000062050000}"/>
    <cellStyle name="Normal 14 5 2 3" xfId="1333" xr:uid="{00000000-0005-0000-0000-000063050000}"/>
    <cellStyle name="Normal 14 5 2 3 2" xfId="1334" xr:uid="{00000000-0005-0000-0000-000064050000}"/>
    <cellStyle name="Normal 14 5 2 4" xfId="1335" xr:uid="{00000000-0005-0000-0000-000065050000}"/>
    <cellStyle name="Normal 14 5 3" xfId="1336" xr:uid="{00000000-0005-0000-0000-000066050000}"/>
    <cellStyle name="Normal 14 5 3 2" xfId="1337" xr:uid="{00000000-0005-0000-0000-000067050000}"/>
    <cellStyle name="Normal 14 5 3 2 2" xfId="1338" xr:uid="{00000000-0005-0000-0000-000068050000}"/>
    <cellStyle name="Normal 14 5 3 3" xfId="1339" xr:uid="{00000000-0005-0000-0000-000069050000}"/>
    <cellStyle name="Normal 14 5 4" xfId="1340" xr:uid="{00000000-0005-0000-0000-00006A050000}"/>
    <cellStyle name="Normal 14 5 4 2" xfId="1341" xr:uid="{00000000-0005-0000-0000-00006B050000}"/>
    <cellStyle name="Normal 14 5 5" xfId="1342" xr:uid="{00000000-0005-0000-0000-00006C050000}"/>
    <cellStyle name="Normal 14 6" xfId="1343" xr:uid="{00000000-0005-0000-0000-00006D050000}"/>
    <cellStyle name="Normal 14 6 2" xfId="1344" xr:uid="{00000000-0005-0000-0000-00006E050000}"/>
    <cellStyle name="Normal 14 6 2 2" xfId="1345" xr:uid="{00000000-0005-0000-0000-00006F050000}"/>
    <cellStyle name="Normal 14 6 2 2 2" xfId="1346" xr:uid="{00000000-0005-0000-0000-000070050000}"/>
    <cellStyle name="Normal 14 6 2 2 2 2" xfId="1347" xr:uid="{00000000-0005-0000-0000-000071050000}"/>
    <cellStyle name="Normal 14 6 2 2 3" xfId="1348" xr:uid="{00000000-0005-0000-0000-000072050000}"/>
    <cellStyle name="Normal 14 6 2 3" xfId="1349" xr:uid="{00000000-0005-0000-0000-000073050000}"/>
    <cellStyle name="Normal 14 6 2 3 2" xfId="1350" xr:uid="{00000000-0005-0000-0000-000074050000}"/>
    <cellStyle name="Normal 14 6 2 4" xfId="1351" xr:uid="{00000000-0005-0000-0000-000075050000}"/>
    <cellStyle name="Normal 14 6 3" xfId="1352" xr:uid="{00000000-0005-0000-0000-000076050000}"/>
    <cellStyle name="Normal 14 6 3 2" xfId="1353" xr:uid="{00000000-0005-0000-0000-000077050000}"/>
    <cellStyle name="Normal 14 6 3 2 2" xfId="1354" xr:uid="{00000000-0005-0000-0000-000078050000}"/>
    <cellStyle name="Normal 14 6 3 3" xfId="1355" xr:uid="{00000000-0005-0000-0000-000079050000}"/>
    <cellStyle name="Normal 14 6 4" xfId="1356" xr:uid="{00000000-0005-0000-0000-00007A050000}"/>
    <cellStyle name="Normal 14 6 4 2" xfId="1357" xr:uid="{00000000-0005-0000-0000-00007B050000}"/>
    <cellStyle name="Normal 14 6 5" xfId="1358" xr:uid="{00000000-0005-0000-0000-00007C050000}"/>
    <cellStyle name="Normal 14 7" xfId="1359" xr:uid="{00000000-0005-0000-0000-00007D050000}"/>
    <cellStyle name="Normal 14 7 2" xfId="1360" xr:uid="{00000000-0005-0000-0000-00007E050000}"/>
    <cellStyle name="Normal 14 7 2 2" xfId="1361" xr:uid="{00000000-0005-0000-0000-00007F050000}"/>
    <cellStyle name="Normal 14 7 2 2 2" xfId="1362" xr:uid="{00000000-0005-0000-0000-000080050000}"/>
    <cellStyle name="Normal 14 7 2 3" xfId="1363" xr:uid="{00000000-0005-0000-0000-000081050000}"/>
    <cellStyle name="Normal 14 7 3" xfId="1364" xr:uid="{00000000-0005-0000-0000-000082050000}"/>
    <cellStyle name="Normal 14 7 3 2" xfId="1365" xr:uid="{00000000-0005-0000-0000-000083050000}"/>
    <cellStyle name="Normal 14 7 4" xfId="1366" xr:uid="{00000000-0005-0000-0000-000084050000}"/>
    <cellStyle name="Normal 14 8" xfId="1367" xr:uid="{00000000-0005-0000-0000-000085050000}"/>
    <cellStyle name="Normal 14 8 2" xfId="1368" xr:uid="{00000000-0005-0000-0000-000086050000}"/>
    <cellStyle name="Normal 14 8 2 2" xfId="1369" xr:uid="{00000000-0005-0000-0000-000087050000}"/>
    <cellStyle name="Normal 14 8 3" xfId="1370" xr:uid="{00000000-0005-0000-0000-000088050000}"/>
    <cellStyle name="Normal 14 9" xfId="1371" xr:uid="{00000000-0005-0000-0000-000089050000}"/>
    <cellStyle name="Normal 14 9 2" xfId="1372" xr:uid="{00000000-0005-0000-0000-00008A050000}"/>
    <cellStyle name="Normal 15" xfId="1373" xr:uid="{00000000-0005-0000-0000-00008B050000}"/>
    <cellStyle name="Normal 15 2" xfId="1374" xr:uid="{00000000-0005-0000-0000-00008C050000}"/>
    <cellStyle name="Normal 15 2 2" xfId="2609" xr:uid="{00000000-0005-0000-0000-00008D050000}"/>
    <cellStyle name="Normal 15 3" xfId="1375" xr:uid="{00000000-0005-0000-0000-00008E050000}"/>
    <cellStyle name="Normal 15 4" xfId="1376" xr:uid="{00000000-0005-0000-0000-00008F050000}"/>
    <cellStyle name="Normal 15 5" xfId="1377" xr:uid="{00000000-0005-0000-0000-000090050000}"/>
    <cellStyle name="Normal 15 6" xfId="1378" xr:uid="{00000000-0005-0000-0000-000091050000}"/>
    <cellStyle name="Normal 15 7" xfId="1379" xr:uid="{00000000-0005-0000-0000-000092050000}"/>
    <cellStyle name="Normal 16" xfId="1380" xr:uid="{00000000-0005-0000-0000-000093050000}"/>
    <cellStyle name="Normal 16 2" xfId="1381" xr:uid="{00000000-0005-0000-0000-000094050000}"/>
    <cellStyle name="Normal 16 2 2" xfId="2610" xr:uid="{00000000-0005-0000-0000-000095050000}"/>
    <cellStyle name="Normal 16 3" xfId="1382" xr:uid="{00000000-0005-0000-0000-000096050000}"/>
    <cellStyle name="Normal 16 3 2" xfId="1383" xr:uid="{00000000-0005-0000-0000-000097050000}"/>
    <cellStyle name="Normal 16 4" xfId="1384" xr:uid="{00000000-0005-0000-0000-000098050000}"/>
    <cellStyle name="Normal 17" xfId="1385" xr:uid="{00000000-0005-0000-0000-000099050000}"/>
    <cellStyle name="Normal 17 2" xfId="1386" xr:uid="{00000000-0005-0000-0000-00009A050000}"/>
    <cellStyle name="Normal 17 2 2" xfId="1387" xr:uid="{00000000-0005-0000-0000-00009B050000}"/>
    <cellStyle name="Normal 17 2 2 2" xfId="1388" xr:uid="{00000000-0005-0000-0000-00009C050000}"/>
    <cellStyle name="Normal 17 2 2 2 2" xfId="1389" xr:uid="{00000000-0005-0000-0000-00009D050000}"/>
    <cellStyle name="Normal 17 2 2 3" xfId="1390" xr:uid="{00000000-0005-0000-0000-00009E050000}"/>
    <cellStyle name="Normal 17 2 3" xfId="1391" xr:uid="{00000000-0005-0000-0000-00009F050000}"/>
    <cellStyle name="Normal 17 2 3 2" xfId="1392" xr:uid="{00000000-0005-0000-0000-0000A0050000}"/>
    <cellStyle name="Normal 17 2 4" xfId="1393" xr:uid="{00000000-0005-0000-0000-0000A1050000}"/>
    <cellStyle name="Normal 17 2 4 2" xfId="1394" xr:uid="{00000000-0005-0000-0000-0000A2050000}"/>
    <cellStyle name="Normal 17 2 5" xfId="1395" xr:uid="{00000000-0005-0000-0000-0000A3050000}"/>
    <cellStyle name="Normal 17 3" xfId="1396" xr:uid="{00000000-0005-0000-0000-0000A4050000}"/>
    <cellStyle name="Normal 17 3 2" xfId="1397" xr:uid="{00000000-0005-0000-0000-0000A5050000}"/>
    <cellStyle name="Normal 17 3 2 2" xfId="1398" xr:uid="{00000000-0005-0000-0000-0000A6050000}"/>
    <cellStyle name="Normal 17 3 3" xfId="1399" xr:uid="{00000000-0005-0000-0000-0000A7050000}"/>
    <cellStyle name="Normal 17 4" xfId="1400" xr:uid="{00000000-0005-0000-0000-0000A8050000}"/>
    <cellStyle name="Normal 17 4 2" xfId="1401" xr:uid="{00000000-0005-0000-0000-0000A9050000}"/>
    <cellStyle name="Normal 17 5" xfId="1402" xr:uid="{00000000-0005-0000-0000-0000AA050000}"/>
    <cellStyle name="Normal 18" xfId="1403" xr:uid="{00000000-0005-0000-0000-0000AB050000}"/>
    <cellStyle name="Normal 18 2" xfId="1404" xr:uid="{00000000-0005-0000-0000-0000AC050000}"/>
    <cellStyle name="Normal 18 2 2" xfId="1405" xr:uid="{00000000-0005-0000-0000-0000AD050000}"/>
    <cellStyle name="Normal 18 2 2 2" xfId="1406" xr:uid="{00000000-0005-0000-0000-0000AE050000}"/>
    <cellStyle name="Normal 18 2 2 2 2" xfId="1407" xr:uid="{00000000-0005-0000-0000-0000AF050000}"/>
    <cellStyle name="Normal 18 2 2 2 2 2" xfId="1408" xr:uid="{00000000-0005-0000-0000-0000B0050000}"/>
    <cellStyle name="Normal 18 2 2 2 3" xfId="1409" xr:uid="{00000000-0005-0000-0000-0000B1050000}"/>
    <cellStyle name="Normal 18 2 2 3" xfId="1410" xr:uid="{00000000-0005-0000-0000-0000B2050000}"/>
    <cellStyle name="Normal 18 2 2 3 2" xfId="1411" xr:uid="{00000000-0005-0000-0000-0000B3050000}"/>
    <cellStyle name="Normal 18 2 2 4" xfId="1412" xr:uid="{00000000-0005-0000-0000-0000B4050000}"/>
    <cellStyle name="Normal 18 2 3" xfId="1413" xr:uid="{00000000-0005-0000-0000-0000B5050000}"/>
    <cellStyle name="Normal 18 2 3 2" xfId="1414" xr:uid="{00000000-0005-0000-0000-0000B6050000}"/>
    <cellStyle name="Normal 18 2 3 2 2" xfId="1415" xr:uid="{00000000-0005-0000-0000-0000B7050000}"/>
    <cellStyle name="Normal 18 2 3 3" xfId="1416" xr:uid="{00000000-0005-0000-0000-0000B8050000}"/>
    <cellStyle name="Normal 18 2 4" xfId="1417" xr:uid="{00000000-0005-0000-0000-0000B9050000}"/>
    <cellStyle name="Normal 18 2 4 2" xfId="1418" xr:uid="{00000000-0005-0000-0000-0000BA050000}"/>
    <cellStyle name="Normal 18 2 5" xfId="1419" xr:uid="{00000000-0005-0000-0000-0000BB050000}"/>
    <cellStyle name="Normal 18 3" xfId="1420" xr:uid="{00000000-0005-0000-0000-0000BC050000}"/>
    <cellStyle name="Normal 18 3 2" xfId="1421" xr:uid="{00000000-0005-0000-0000-0000BD050000}"/>
    <cellStyle name="Normal 18 3 2 2" xfId="1422" xr:uid="{00000000-0005-0000-0000-0000BE050000}"/>
    <cellStyle name="Normal 18 3 2 2 2" xfId="1423" xr:uid="{00000000-0005-0000-0000-0000BF050000}"/>
    <cellStyle name="Normal 18 3 2 2 2 2" xfId="1424" xr:uid="{00000000-0005-0000-0000-0000C0050000}"/>
    <cellStyle name="Normal 18 3 2 2 3" xfId="1425" xr:uid="{00000000-0005-0000-0000-0000C1050000}"/>
    <cellStyle name="Normal 18 3 2 3" xfId="1426" xr:uid="{00000000-0005-0000-0000-0000C2050000}"/>
    <cellStyle name="Normal 18 3 2 3 2" xfId="1427" xr:uid="{00000000-0005-0000-0000-0000C3050000}"/>
    <cellStyle name="Normal 18 3 2 4" xfId="1428" xr:uid="{00000000-0005-0000-0000-0000C4050000}"/>
    <cellStyle name="Normal 18 3 3" xfId="1429" xr:uid="{00000000-0005-0000-0000-0000C5050000}"/>
    <cellStyle name="Normal 18 3 3 2" xfId="1430" xr:uid="{00000000-0005-0000-0000-0000C6050000}"/>
    <cellStyle name="Normal 18 3 3 2 2" xfId="1431" xr:uid="{00000000-0005-0000-0000-0000C7050000}"/>
    <cellStyle name="Normal 18 3 3 3" xfId="1432" xr:uid="{00000000-0005-0000-0000-0000C8050000}"/>
    <cellStyle name="Normal 18 3 4" xfId="1433" xr:uid="{00000000-0005-0000-0000-0000C9050000}"/>
    <cellStyle name="Normal 18 3 4 2" xfId="1434" xr:uid="{00000000-0005-0000-0000-0000CA050000}"/>
    <cellStyle name="Normal 18 3 5" xfId="1435" xr:uid="{00000000-0005-0000-0000-0000CB050000}"/>
    <cellStyle name="Normal 18 4" xfId="1436" xr:uid="{00000000-0005-0000-0000-0000CC050000}"/>
    <cellStyle name="Normal 18 4 2" xfId="1437" xr:uid="{00000000-0005-0000-0000-0000CD050000}"/>
    <cellStyle name="Normal 18 4 2 2" xfId="1438" xr:uid="{00000000-0005-0000-0000-0000CE050000}"/>
    <cellStyle name="Normal 18 4 2 2 2" xfId="1439" xr:uid="{00000000-0005-0000-0000-0000CF050000}"/>
    <cellStyle name="Normal 18 4 2 3" xfId="1440" xr:uid="{00000000-0005-0000-0000-0000D0050000}"/>
    <cellStyle name="Normal 18 4 3" xfId="1441" xr:uid="{00000000-0005-0000-0000-0000D1050000}"/>
    <cellStyle name="Normal 18 4 3 2" xfId="1442" xr:uid="{00000000-0005-0000-0000-0000D2050000}"/>
    <cellStyle name="Normal 18 4 4" xfId="1443" xr:uid="{00000000-0005-0000-0000-0000D3050000}"/>
    <cellStyle name="Normal 18 5" xfId="1444" xr:uid="{00000000-0005-0000-0000-0000D4050000}"/>
    <cellStyle name="Normal 18 5 2" xfId="1445" xr:uid="{00000000-0005-0000-0000-0000D5050000}"/>
    <cellStyle name="Normal 18 5 2 2" xfId="1446" xr:uid="{00000000-0005-0000-0000-0000D6050000}"/>
    <cellStyle name="Normal 18 5 3" xfId="1447" xr:uid="{00000000-0005-0000-0000-0000D7050000}"/>
    <cellStyle name="Normal 18 6" xfId="1448" xr:uid="{00000000-0005-0000-0000-0000D8050000}"/>
    <cellStyle name="Normal 18 6 2" xfId="1449" xr:uid="{00000000-0005-0000-0000-0000D9050000}"/>
    <cellStyle name="Normal 18 7" xfId="1450" xr:uid="{00000000-0005-0000-0000-0000DA050000}"/>
    <cellStyle name="Normal 19" xfId="1451" xr:uid="{00000000-0005-0000-0000-0000DB050000}"/>
    <cellStyle name="Normal 19 2" xfId="1452" xr:uid="{00000000-0005-0000-0000-0000DC050000}"/>
    <cellStyle name="Normal 19 2 2" xfId="1453" xr:uid="{00000000-0005-0000-0000-0000DD050000}"/>
    <cellStyle name="Normal 19 3" xfId="1454" xr:uid="{00000000-0005-0000-0000-0000DE050000}"/>
    <cellStyle name="Normal 2" xfId="1455" xr:uid="{00000000-0005-0000-0000-0000DF050000}"/>
    <cellStyle name="Normal 2 10" xfId="1456" xr:uid="{00000000-0005-0000-0000-0000E0050000}"/>
    <cellStyle name="Normal 2 2" xfId="1457" xr:uid="{00000000-0005-0000-0000-0000E1050000}"/>
    <cellStyle name="Normal 2 2 2" xfId="1458" xr:uid="{00000000-0005-0000-0000-0000E2050000}"/>
    <cellStyle name="Normal 2 2 2 2" xfId="1459" xr:uid="{00000000-0005-0000-0000-0000E3050000}"/>
    <cellStyle name="Normal 2 2 2 3" xfId="1460" xr:uid="{00000000-0005-0000-0000-0000E4050000}"/>
    <cellStyle name="Normal 2 2 2 4" xfId="1461" xr:uid="{00000000-0005-0000-0000-0000E5050000}"/>
    <cellStyle name="Normal 2 2 2 5" xfId="1462" xr:uid="{00000000-0005-0000-0000-0000E6050000}"/>
    <cellStyle name="Normal 2 2 2 6" xfId="1463" xr:uid="{00000000-0005-0000-0000-0000E7050000}"/>
    <cellStyle name="Normal 2 2 2 7" xfId="2611" xr:uid="{00000000-0005-0000-0000-0000E8050000}"/>
    <cellStyle name="Normal 2 2 2 7 2" xfId="2645" xr:uid="{00000000-0005-0000-0000-0000E9050000}"/>
    <cellStyle name="Normal 2 2 3" xfId="1464" xr:uid="{00000000-0005-0000-0000-0000EA050000}"/>
    <cellStyle name="Normal 2 2 4" xfId="1465" xr:uid="{00000000-0005-0000-0000-0000EB050000}"/>
    <cellStyle name="Normal 2 2 5" xfId="1466" xr:uid="{00000000-0005-0000-0000-0000EC050000}"/>
    <cellStyle name="Normal 2 2 6" xfId="1467" xr:uid="{00000000-0005-0000-0000-0000ED050000}"/>
    <cellStyle name="Normal 2 2 7" xfId="2612" xr:uid="{00000000-0005-0000-0000-0000EE050000}"/>
    <cellStyle name="Normal 2 3" xfId="1468" xr:uid="{00000000-0005-0000-0000-0000EF050000}"/>
    <cellStyle name="Normal 2 4" xfId="1469" xr:uid="{00000000-0005-0000-0000-0000F0050000}"/>
    <cellStyle name="Normal 2 4 2" xfId="2613" xr:uid="{00000000-0005-0000-0000-0000F1050000}"/>
    <cellStyle name="Normal 2 4 3" xfId="2646" xr:uid="{00000000-0005-0000-0000-0000F2050000}"/>
    <cellStyle name="Normal 2 5" xfId="1470" xr:uid="{00000000-0005-0000-0000-0000F3050000}"/>
    <cellStyle name="Normal 2 6" xfId="1471" xr:uid="{00000000-0005-0000-0000-0000F4050000}"/>
    <cellStyle name="Normal 2 7" xfId="1472" xr:uid="{00000000-0005-0000-0000-0000F5050000}"/>
    <cellStyle name="Normal 2 8" xfId="1473" xr:uid="{00000000-0005-0000-0000-0000F6050000}"/>
    <cellStyle name="Normal 2 8 2" xfId="2647" xr:uid="{00000000-0005-0000-0000-0000F7050000}"/>
    <cellStyle name="Normal 20" xfId="1474" xr:uid="{00000000-0005-0000-0000-0000F8050000}"/>
    <cellStyle name="Normal 20 2" xfId="1475" xr:uid="{00000000-0005-0000-0000-0000F9050000}"/>
    <cellStyle name="Normal 20 2 2" xfId="1476" xr:uid="{00000000-0005-0000-0000-0000FA050000}"/>
    <cellStyle name="Normal 20 2 2 2" xfId="1477" xr:uid="{00000000-0005-0000-0000-0000FB050000}"/>
    <cellStyle name="Normal 20 2 3" xfId="1478" xr:uid="{00000000-0005-0000-0000-0000FC050000}"/>
    <cellStyle name="Normal 20 3" xfId="1479" xr:uid="{00000000-0005-0000-0000-0000FD050000}"/>
    <cellStyle name="Normal 20 3 2" xfId="1480" xr:uid="{00000000-0005-0000-0000-0000FE050000}"/>
    <cellStyle name="Normal 20 4" xfId="1481" xr:uid="{00000000-0005-0000-0000-0000FF050000}"/>
    <cellStyle name="Normal 20 5" xfId="1482" xr:uid="{00000000-0005-0000-0000-000000060000}"/>
    <cellStyle name="Normal 20 5 2" xfId="1483" xr:uid="{00000000-0005-0000-0000-000001060000}"/>
    <cellStyle name="Normal 21" xfId="1484" xr:uid="{00000000-0005-0000-0000-000002060000}"/>
    <cellStyle name="Normal 21 2" xfId="1485" xr:uid="{00000000-0005-0000-0000-000003060000}"/>
    <cellStyle name="Normal 21 2 2" xfId="1486" xr:uid="{00000000-0005-0000-0000-000004060000}"/>
    <cellStyle name="Normal 21 2 2 2" xfId="1487" xr:uid="{00000000-0005-0000-0000-000005060000}"/>
    <cellStyle name="Normal 21 3" xfId="1488" xr:uid="{00000000-0005-0000-0000-000006060000}"/>
    <cellStyle name="Normal 21 3 2" xfId="1489" xr:uid="{00000000-0005-0000-0000-000007060000}"/>
    <cellStyle name="Normal 21 4" xfId="1490" xr:uid="{00000000-0005-0000-0000-000008060000}"/>
    <cellStyle name="Normal 21 4 2" xfId="1491" xr:uid="{00000000-0005-0000-0000-000009060000}"/>
    <cellStyle name="Normal 21 4 2 2" xfId="1492" xr:uid="{00000000-0005-0000-0000-00000A060000}"/>
    <cellStyle name="Normal 21 5" xfId="1493" xr:uid="{00000000-0005-0000-0000-00000B060000}"/>
    <cellStyle name="Normal 21 6" xfId="1494" xr:uid="{00000000-0005-0000-0000-00000C060000}"/>
    <cellStyle name="Normal 21 7" xfId="1495" xr:uid="{00000000-0005-0000-0000-00000D060000}"/>
    <cellStyle name="Normal 21 8" xfId="1496" xr:uid="{00000000-0005-0000-0000-00000E060000}"/>
    <cellStyle name="Normal 22" xfId="1497" xr:uid="{00000000-0005-0000-0000-00000F060000}"/>
    <cellStyle name="Normal 22 2" xfId="1498" xr:uid="{00000000-0005-0000-0000-000010060000}"/>
    <cellStyle name="Normal 23" xfId="1499" xr:uid="{00000000-0005-0000-0000-000011060000}"/>
    <cellStyle name="Normal 23 2" xfId="1500" xr:uid="{00000000-0005-0000-0000-000012060000}"/>
    <cellStyle name="Normal 23 2 2" xfId="1501" xr:uid="{00000000-0005-0000-0000-000013060000}"/>
    <cellStyle name="Normal 23 3" xfId="1502" xr:uid="{00000000-0005-0000-0000-000014060000}"/>
    <cellStyle name="Normal 23 4" xfId="1503" xr:uid="{00000000-0005-0000-0000-000015060000}"/>
    <cellStyle name="Normal 23 4 2" xfId="1504" xr:uid="{00000000-0005-0000-0000-000016060000}"/>
    <cellStyle name="Normal 23 4 2 2" xfId="1505" xr:uid="{00000000-0005-0000-0000-000017060000}"/>
    <cellStyle name="Normal 23 5" xfId="1506" xr:uid="{00000000-0005-0000-0000-000018060000}"/>
    <cellStyle name="Normal 23 6" xfId="1507" xr:uid="{00000000-0005-0000-0000-000019060000}"/>
    <cellStyle name="Normal 24" xfId="1508" xr:uid="{00000000-0005-0000-0000-00001A060000}"/>
    <cellStyle name="Normal 24 2" xfId="1509" xr:uid="{00000000-0005-0000-0000-00001B060000}"/>
    <cellStyle name="Normal 24 3" xfId="1510" xr:uid="{00000000-0005-0000-0000-00001C060000}"/>
    <cellStyle name="Normal 24 4" xfId="1511" xr:uid="{00000000-0005-0000-0000-00001D060000}"/>
    <cellStyle name="Normal 25" xfId="1512" xr:uid="{00000000-0005-0000-0000-00001E060000}"/>
    <cellStyle name="Normal 25 2" xfId="1513" xr:uid="{00000000-0005-0000-0000-00001F060000}"/>
    <cellStyle name="Normal 25 3" xfId="1514" xr:uid="{00000000-0005-0000-0000-000020060000}"/>
    <cellStyle name="Normal 26" xfId="1515" xr:uid="{00000000-0005-0000-0000-000021060000}"/>
    <cellStyle name="Normal 26 2" xfId="1516" xr:uid="{00000000-0005-0000-0000-000022060000}"/>
    <cellStyle name="Normal 27" xfId="1517" xr:uid="{00000000-0005-0000-0000-000023060000}"/>
    <cellStyle name="Normal 28" xfId="1518" xr:uid="{00000000-0005-0000-0000-000024060000}"/>
    <cellStyle name="Normal 28 2" xfId="1519" xr:uid="{00000000-0005-0000-0000-000025060000}"/>
    <cellStyle name="Normal 28 2 2" xfId="1520" xr:uid="{00000000-0005-0000-0000-000026060000}"/>
    <cellStyle name="Normal 28 2 2 2" xfId="2648" xr:uid="{00000000-0005-0000-0000-000027060000}"/>
    <cellStyle name="Normal 29" xfId="1521" xr:uid="{00000000-0005-0000-0000-000028060000}"/>
    <cellStyle name="Normal 3" xfId="1522" xr:uid="{00000000-0005-0000-0000-000029060000}"/>
    <cellStyle name="Normal 3 2" xfId="1523" xr:uid="{00000000-0005-0000-0000-00002A060000}"/>
    <cellStyle name="Normal 3 2 2" xfId="2649" xr:uid="{00000000-0005-0000-0000-00002B060000}"/>
    <cellStyle name="Normal 3 2 3" xfId="2650" xr:uid="{00000000-0005-0000-0000-00002C060000}"/>
    <cellStyle name="Normal 3 3" xfId="1524" xr:uid="{00000000-0005-0000-0000-00002D060000}"/>
    <cellStyle name="Normal 3 3 2" xfId="2631" xr:uid="{00000000-0005-0000-0000-00002E060000}"/>
    <cellStyle name="Normal 3 4" xfId="2614" xr:uid="{00000000-0005-0000-0000-00002F060000}"/>
    <cellStyle name="Normal 30" xfId="1525" xr:uid="{00000000-0005-0000-0000-000030060000}"/>
    <cellStyle name="Normal 31" xfId="2615" xr:uid="{00000000-0005-0000-0000-000031060000}"/>
    <cellStyle name="Normal 32" xfId="2628" xr:uid="{00000000-0005-0000-0000-000032060000}"/>
    <cellStyle name="Normal 32 2" xfId="2629" xr:uid="{00000000-0005-0000-0000-000033060000}"/>
    <cellStyle name="Normal 33" xfId="2651" xr:uid="{00000000-0005-0000-0000-000034060000}"/>
    <cellStyle name="Normal 4" xfId="1526" xr:uid="{00000000-0005-0000-0000-000035060000}"/>
    <cellStyle name="Normal 4 2" xfId="2616" xr:uid="{00000000-0005-0000-0000-000036060000}"/>
    <cellStyle name="Normal 5" xfId="1527" xr:uid="{00000000-0005-0000-0000-000037060000}"/>
    <cellStyle name="Normal 5 10" xfId="1528" xr:uid="{00000000-0005-0000-0000-000038060000}"/>
    <cellStyle name="Normal 5 2" xfId="1529" xr:uid="{00000000-0005-0000-0000-000039060000}"/>
    <cellStyle name="Normal 5 2 2" xfId="1530" xr:uid="{00000000-0005-0000-0000-00003A060000}"/>
    <cellStyle name="Normal 5 2 2 2" xfId="1531" xr:uid="{00000000-0005-0000-0000-00003B060000}"/>
    <cellStyle name="Normal 5 2 2 2 2" xfId="1532" xr:uid="{00000000-0005-0000-0000-00003C060000}"/>
    <cellStyle name="Normal 5 2 2 2 2 2" xfId="1533" xr:uid="{00000000-0005-0000-0000-00003D060000}"/>
    <cellStyle name="Normal 5 2 2 2 3" xfId="1534" xr:uid="{00000000-0005-0000-0000-00003E060000}"/>
    <cellStyle name="Normal 5 2 2 3" xfId="1535" xr:uid="{00000000-0005-0000-0000-00003F060000}"/>
    <cellStyle name="Normal 5 2 2 3 2" xfId="1536" xr:uid="{00000000-0005-0000-0000-000040060000}"/>
    <cellStyle name="Normal 5 2 2 4" xfId="1537" xr:uid="{00000000-0005-0000-0000-000041060000}"/>
    <cellStyle name="Normal 5 2 3" xfId="1538" xr:uid="{00000000-0005-0000-0000-000042060000}"/>
    <cellStyle name="Normal 5 2 3 2" xfId="1539" xr:uid="{00000000-0005-0000-0000-000043060000}"/>
    <cellStyle name="Normal 5 2 3 2 2" xfId="1540" xr:uid="{00000000-0005-0000-0000-000044060000}"/>
    <cellStyle name="Normal 5 2 3 3" xfId="1541" xr:uid="{00000000-0005-0000-0000-000045060000}"/>
    <cellStyle name="Normal 5 2 3 4" xfId="2652" xr:uid="{00000000-0005-0000-0000-000046060000}"/>
    <cellStyle name="Normal 5 2 4" xfId="1542" xr:uid="{00000000-0005-0000-0000-000047060000}"/>
    <cellStyle name="Normal 5 2 4 2" xfId="1543" xr:uid="{00000000-0005-0000-0000-000048060000}"/>
    <cellStyle name="Normal 5 2 5" xfId="1544" xr:uid="{00000000-0005-0000-0000-000049060000}"/>
    <cellStyle name="Normal 5 3" xfId="1545" xr:uid="{00000000-0005-0000-0000-00004A060000}"/>
    <cellStyle name="Normal 5 3 2" xfId="1546" xr:uid="{00000000-0005-0000-0000-00004B060000}"/>
    <cellStyle name="Normal 5 3 2 2" xfId="1547" xr:uid="{00000000-0005-0000-0000-00004C060000}"/>
    <cellStyle name="Normal 5 3 2 2 2" xfId="1548" xr:uid="{00000000-0005-0000-0000-00004D060000}"/>
    <cellStyle name="Normal 5 3 2 2 2 2" xfId="1549" xr:uid="{00000000-0005-0000-0000-00004E060000}"/>
    <cellStyle name="Normal 5 3 2 2 3" xfId="1550" xr:uid="{00000000-0005-0000-0000-00004F060000}"/>
    <cellStyle name="Normal 5 3 2 3" xfId="1551" xr:uid="{00000000-0005-0000-0000-000050060000}"/>
    <cellStyle name="Normal 5 3 2 3 2" xfId="1552" xr:uid="{00000000-0005-0000-0000-000051060000}"/>
    <cellStyle name="Normal 5 3 2 4" xfId="1553" xr:uid="{00000000-0005-0000-0000-000052060000}"/>
    <cellStyle name="Normal 5 3 3" xfId="1554" xr:uid="{00000000-0005-0000-0000-000053060000}"/>
    <cellStyle name="Normal 5 3 3 2" xfId="1555" xr:uid="{00000000-0005-0000-0000-000054060000}"/>
    <cellStyle name="Normal 5 3 3 2 2" xfId="1556" xr:uid="{00000000-0005-0000-0000-000055060000}"/>
    <cellStyle name="Normal 5 3 3 3" xfId="1557" xr:uid="{00000000-0005-0000-0000-000056060000}"/>
    <cellStyle name="Normal 5 3 4" xfId="1558" xr:uid="{00000000-0005-0000-0000-000057060000}"/>
    <cellStyle name="Normal 5 3 4 2" xfId="1559" xr:uid="{00000000-0005-0000-0000-000058060000}"/>
    <cellStyle name="Normal 5 3 5" xfId="1560" xr:uid="{00000000-0005-0000-0000-000059060000}"/>
    <cellStyle name="Normal 5 4" xfId="1561" xr:uid="{00000000-0005-0000-0000-00005A060000}"/>
    <cellStyle name="Normal 5 4 2" xfId="1562" xr:uid="{00000000-0005-0000-0000-00005B060000}"/>
    <cellStyle name="Normal 5 4 2 2" xfId="1563" xr:uid="{00000000-0005-0000-0000-00005C060000}"/>
    <cellStyle name="Normal 5 4 2 2 2" xfId="1564" xr:uid="{00000000-0005-0000-0000-00005D060000}"/>
    <cellStyle name="Normal 5 4 2 2 2 2" xfId="1565" xr:uid="{00000000-0005-0000-0000-00005E060000}"/>
    <cellStyle name="Normal 5 4 2 2 3" xfId="1566" xr:uid="{00000000-0005-0000-0000-00005F060000}"/>
    <cellStyle name="Normal 5 4 2 3" xfId="1567" xr:uid="{00000000-0005-0000-0000-000060060000}"/>
    <cellStyle name="Normal 5 4 2 3 2" xfId="1568" xr:uid="{00000000-0005-0000-0000-000061060000}"/>
    <cellStyle name="Normal 5 4 2 4" xfId="1569" xr:uid="{00000000-0005-0000-0000-000062060000}"/>
    <cellStyle name="Normal 5 4 3" xfId="1570" xr:uid="{00000000-0005-0000-0000-000063060000}"/>
    <cellStyle name="Normal 5 4 3 2" xfId="1571" xr:uid="{00000000-0005-0000-0000-000064060000}"/>
    <cellStyle name="Normal 5 4 3 2 2" xfId="1572" xr:uid="{00000000-0005-0000-0000-000065060000}"/>
    <cellStyle name="Normal 5 4 3 3" xfId="1573" xr:uid="{00000000-0005-0000-0000-000066060000}"/>
    <cellStyle name="Normal 5 4 4" xfId="1574" xr:uid="{00000000-0005-0000-0000-000067060000}"/>
    <cellStyle name="Normal 5 4 4 2" xfId="1575" xr:uid="{00000000-0005-0000-0000-000068060000}"/>
    <cellStyle name="Normal 5 4 5" xfId="1576" xr:uid="{00000000-0005-0000-0000-000069060000}"/>
    <cellStyle name="Normal 5 5" xfId="1577" xr:uid="{00000000-0005-0000-0000-00006A060000}"/>
    <cellStyle name="Normal 5 5 2" xfId="1578" xr:uid="{00000000-0005-0000-0000-00006B060000}"/>
    <cellStyle name="Normal 5 5 2 2" xfId="1579" xr:uid="{00000000-0005-0000-0000-00006C060000}"/>
    <cellStyle name="Normal 5 5 2 2 2" xfId="1580" xr:uid="{00000000-0005-0000-0000-00006D060000}"/>
    <cellStyle name="Normal 5 5 2 2 2 2" xfId="1581" xr:uid="{00000000-0005-0000-0000-00006E060000}"/>
    <cellStyle name="Normal 5 5 2 2 3" xfId="1582" xr:uid="{00000000-0005-0000-0000-00006F060000}"/>
    <cellStyle name="Normal 5 5 2 3" xfId="1583" xr:uid="{00000000-0005-0000-0000-000070060000}"/>
    <cellStyle name="Normal 5 5 2 3 2" xfId="1584" xr:uid="{00000000-0005-0000-0000-000071060000}"/>
    <cellStyle name="Normal 5 5 2 4" xfId="1585" xr:uid="{00000000-0005-0000-0000-000072060000}"/>
    <cellStyle name="Normal 5 5 3" xfId="1586" xr:uid="{00000000-0005-0000-0000-000073060000}"/>
    <cellStyle name="Normal 5 5 3 2" xfId="1587" xr:uid="{00000000-0005-0000-0000-000074060000}"/>
    <cellStyle name="Normal 5 5 3 2 2" xfId="1588" xr:uid="{00000000-0005-0000-0000-000075060000}"/>
    <cellStyle name="Normal 5 5 3 3" xfId="1589" xr:uid="{00000000-0005-0000-0000-000076060000}"/>
    <cellStyle name="Normal 5 5 4" xfId="1590" xr:uid="{00000000-0005-0000-0000-000077060000}"/>
    <cellStyle name="Normal 5 5 4 2" xfId="1591" xr:uid="{00000000-0005-0000-0000-000078060000}"/>
    <cellStyle name="Normal 5 5 5" xfId="1592" xr:uid="{00000000-0005-0000-0000-000079060000}"/>
    <cellStyle name="Normal 5 6" xfId="1593" xr:uid="{00000000-0005-0000-0000-00007A060000}"/>
    <cellStyle name="Normal 5 6 2" xfId="1594" xr:uid="{00000000-0005-0000-0000-00007B060000}"/>
    <cellStyle name="Normal 5 6 2 2" xfId="1595" xr:uid="{00000000-0005-0000-0000-00007C060000}"/>
    <cellStyle name="Normal 5 6 2 2 2" xfId="1596" xr:uid="{00000000-0005-0000-0000-00007D060000}"/>
    <cellStyle name="Normal 5 6 2 2 2 2" xfId="1597" xr:uid="{00000000-0005-0000-0000-00007E060000}"/>
    <cellStyle name="Normal 5 6 2 2 3" xfId="1598" xr:uid="{00000000-0005-0000-0000-00007F060000}"/>
    <cellStyle name="Normal 5 6 2 3" xfId="1599" xr:uid="{00000000-0005-0000-0000-000080060000}"/>
    <cellStyle name="Normal 5 6 2 3 2" xfId="1600" xr:uid="{00000000-0005-0000-0000-000081060000}"/>
    <cellStyle name="Normal 5 6 2 4" xfId="1601" xr:uid="{00000000-0005-0000-0000-000082060000}"/>
    <cellStyle name="Normal 5 6 3" xfId="1602" xr:uid="{00000000-0005-0000-0000-000083060000}"/>
    <cellStyle name="Normal 5 6 3 2" xfId="1603" xr:uid="{00000000-0005-0000-0000-000084060000}"/>
    <cellStyle name="Normal 5 6 3 2 2" xfId="1604" xr:uid="{00000000-0005-0000-0000-000085060000}"/>
    <cellStyle name="Normal 5 6 3 3" xfId="1605" xr:uid="{00000000-0005-0000-0000-000086060000}"/>
    <cellStyle name="Normal 5 6 4" xfId="1606" xr:uid="{00000000-0005-0000-0000-000087060000}"/>
    <cellStyle name="Normal 5 6 4 2" xfId="1607" xr:uid="{00000000-0005-0000-0000-000088060000}"/>
    <cellStyle name="Normal 5 6 5" xfId="1608" xr:uid="{00000000-0005-0000-0000-000089060000}"/>
    <cellStyle name="Normal 5 7" xfId="1609" xr:uid="{00000000-0005-0000-0000-00008A060000}"/>
    <cellStyle name="Normal 5 7 2" xfId="1610" xr:uid="{00000000-0005-0000-0000-00008B060000}"/>
    <cellStyle name="Normal 5 7 2 2" xfId="1611" xr:uid="{00000000-0005-0000-0000-00008C060000}"/>
    <cellStyle name="Normal 5 7 2 2 2" xfId="1612" xr:uid="{00000000-0005-0000-0000-00008D060000}"/>
    <cellStyle name="Normal 5 7 2 3" xfId="1613" xr:uid="{00000000-0005-0000-0000-00008E060000}"/>
    <cellStyle name="Normal 5 7 3" xfId="1614" xr:uid="{00000000-0005-0000-0000-00008F060000}"/>
    <cellStyle name="Normal 5 7 3 2" xfId="1615" xr:uid="{00000000-0005-0000-0000-000090060000}"/>
    <cellStyle name="Normal 5 7 4" xfId="1616" xr:uid="{00000000-0005-0000-0000-000091060000}"/>
    <cellStyle name="Normal 5 8" xfId="1617" xr:uid="{00000000-0005-0000-0000-000092060000}"/>
    <cellStyle name="Normal 5 8 2" xfId="1618" xr:uid="{00000000-0005-0000-0000-000093060000}"/>
    <cellStyle name="Normal 5 8 2 2" xfId="1619" xr:uid="{00000000-0005-0000-0000-000094060000}"/>
    <cellStyle name="Normal 5 8 3" xfId="1620" xr:uid="{00000000-0005-0000-0000-000095060000}"/>
    <cellStyle name="Normal 5 9" xfId="1621" xr:uid="{00000000-0005-0000-0000-000096060000}"/>
    <cellStyle name="Normal 5 9 2" xfId="1622" xr:uid="{00000000-0005-0000-0000-000097060000}"/>
    <cellStyle name="Normal 6" xfId="1623" xr:uid="{00000000-0005-0000-0000-000098060000}"/>
    <cellStyle name="Normal 6 2" xfId="1624" xr:uid="{00000000-0005-0000-0000-000099060000}"/>
    <cellStyle name="Normal 6 2 10" xfId="1625" xr:uid="{00000000-0005-0000-0000-00009A060000}"/>
    <cellStyle name="Normal 6 2 2" xfId="1626" xr:uid="{00000000-0005-0000-0000-00009B060000}"/>
    <cellStyle name="Normal 6 2 2 2" xfId="1627" xr:uid="{00000000-0005-0000-0000-00009C060000}"/>
    <cellStyle name="Normal 6 2 2 2 2" xfId="1628" xr:uid="{00000000-0005-0000-0000-00009D060000}"/>
    <cellStyle name="Normal 6 2 2 2 2 2" xfId="1629" xr:uid="{00000000-0005-0000-0000-00009E060000}"/>
    <cellStyle name="Normal 6 2 2 2 2 2 2" xfId="1630" xr:uid="{00000000-0005-0000-0000-00009F060000}"/>
    <cellStyle name="Normal 6 2 2 2 2 3" xfId="1631" xr:uid="{00000000-0005-0000-0000-0000A0060000}"/>
    <cellStyle name="Normal 6 2 2 2 3" xfId="1632" xr:uid="{00000000-0005-0000-0000-0000A1060000}"/>
    <cellStyle name="Normal 6 2 2 2 3 2" xfId="1633" xr:uid="{00000000-0005-0000-0000-0000A2060000}"/>
    <cellStyle name="Normal 6 2 2 2 4" xfId="1634" xr:uid="{00000000-0005-0000-0000-0000A3060000}"/>
    <cellStyle name="Normal 6 2 2 3" xfId="1635" xr:uid="{00000000-0005-0000-0000-0000A4060000}"/>
    <cellStyle name="Normal 6 2 2 3 2" xfId="1636" xr:uid="{00000000-0005-0000-0000-0000A5060000}"/>
    <cellStyle name="Normal 6 2 2 3 2 2" xfId="1637" xr:uid="{00000000-0005-0000-0000-0000A6060000}"/>
    <cellStyle name="Normal 6 2 2 3 3" xfId="1638" xr:uid="{00000000-0005-0000-0000-0000A7060000}"/>
    <cellStyle name="Normal 6 2 2 4" xfId="1639" xr:uid="{00000000-0005-0000-0000-0000A8060000}"/>
    <cellStyle name="Normal 6 2 2 4 2" xfId="1640" xr:uid="{00000000-0005-0000-0000-0000A9060000}"/>
    <cellStyle name="Normal 6 2 2 5" xfId="1641" xr:uid="{00000000-0005-0000-0000-0000AA060000}"/>
    <cellStyle name="Normal 6 2 3" xfId="1642" xr:uid="{00000000-0005-0000-0000-0000AB060000}"/>
    <cellStyle name="Normal 6 2 3 2" xfId="1643" xr:uid="{00000000-0005-0000-0000-0000AC060000}"/>
    <cellStyle name="Normal 6 2 3 2 2" xfId="1644" xr:uid="{00000000-0005-0000-0000-0000AD060000}"/>
    <cellStyle name="Normal 6 2 3 2 2 2" xfId="1645" xr:uid="{00000000-0005-0000-0000-0000AE060000}"/>
    <cellStyle name="Normal 6 2 3 2 2 2 2" xfId="1646" xr:uid="{00000000-0005-0000-0000-0000AF060000}"/>
    <cellStyle name="Normal 6 2 3 2 2 3" xfId="1647" xr:uid="{00000000-0005-0000-0000-0000B0060000}"/>
    <cellStyle name="Normal 6 2 3 2 3" xfId="1648" xr:uid="{00000000-0005-0000-0000-0000B1060000}"/>
    <cellStyle name="Normal 6 2 3 2 3 2" xfId="1649" xr:uid="{00000000-0005-0000-0000-0000B2060000}"/>
    <cellStyle name="Normal 6 2 3 2 4" xfId="1650" xr:uid="{00000000-0005-0000-0000-0000B3060000}"/>
    <cellStyle name="Normal 6 2 3 3" xfId="1651" xr:uid="{00000000-0005-0000-0000-0000B4060000}"/>
    <cellStyle name="Normal 6 2 3 3 2" xfId="1652" xr:uid="{00000000-0005-0000-0000-0000B5060000}"/>
    <cellStyle name="Normal 6 2 3 3 2 2" xfId="1653" xr:uid="{00000000-0005-0000-0000-0000B6060000}"/>
    <cellStyle name="Normal 6 2 3 3 3" xfId="1654" xr:uid="{00000000-0005-0000-0000-0000B7060000}"/>
    <cellStyle name="Normal 6 2 3 4" xfId="1655" xr:uid="{00000000-0005-0000-0000-0000B8060000}"/>
    <cellStyle name="Normal 6 2 3 4 2" xfId="1656" xr:uid="{00000000-0005-0000-0000-0000B9060000}"/>
    <cellStyle name="Normal 6 2 3 5" xfId="1657" xr:uid="{00000000-0005-0000-0000-0000BA060000}"/>
    <cellStyle name="Normal 6 2 4" xfId="1658" xr:uid="{00000000-0005-0000-0000-0000BB060000}"/>
    <cellStyle name="Normal 6 2 4 2" xfId="1659" xr:uid="{00000000-0005-0000-0000-0000BC060000}"/>
    <cellStyle name="Normal 6 2 4 2 2" xfId="1660" xr:uid="{00000000-0005-0000-0000-0000BD060000}"/>
    <cellStyle name="Normal 6 2 4 2 2 2" xfId="1661" xr:uid="{00000000-0005-0000-0000-0000BE060000}"/>
    <cellStyle name="Normal 6 2 4 2 2 2 2" xfId="1662" xr:uid="{00000000-0005-0000-0000-0000BF060000}"/>
    <cellStyle name="Normal 6 2 4 2 2 3" xfId="1663" xr:uid="{00000000-0005-0000-0000-0000C0060000}"/>
    <cellStyle name="Normal 6 2 4 2 3" xfId="1664" xr:uid="{00000000-0005-0000-0000-0000C1060000}"/>
    <cellStyle name="Normal 6 2 4 2 3 2" xfId="1665" xr:uid="{00000000-0005-0000-0000-0000C2060000}"/>
    <cellStyle name="Normal 6 2 4 2 4" xfId="1666" xr:uid="{00000000-0005-0000-0000-0000C3060000}"/>
    <cellStyle name="Normal 6 2 4 3" xfId="1667" xr:uid="{00000000-0005-0000-0000-0000C4060000}"/>
    <cellStyle name="Normal 6 2 4 3 2" xfId="1668" xr:uid="{00000000-0005-0000-0000-0000C5060000}"/>
    <cellStyle name="Normal 6 2 4 3 2 2" xfId="1669" xr:uid="{00000000-0005-0000-0000-0000C6060000}"/>
    <cellStyle name="Normal 6 2 4 3 3" xfId="1670" xr:uid="{00000000-0005-0000-0000-0000C7060000}"/>
    <cellStyle name="Normal 6 2 4 4" xfId="1671" xr:uid="{00000000-0005-0000-0000-0000C8060000}"/>
    <cellStyle name="Normal 6 2 4 4 2" xfId="1672" xr:uid="{00000000-0005-0000-0000-0000C9060000}"/>
    <cellStyle name="Normal 6 2 4 5" xfId="1673" xr:uid="{00000000-0005-0000-0000-0000CA060000}"/>
    <cellStyle name="Normal 6 2 5" xfId="1674" xr:uid="{00000000-0005-0000-0000-0000CB060000}"/>
    <cellStyle name="Normal 6 2 5 2" xfId="1675" xr:uid="{00000000-0005-0000-0000-0000CC060000}"/>
    <cellStyle name="Normal 6 2 5 2 2" xfId="1676" xr:uid="{00000000-0005-0000-0000-0000CD060000}"/>
    <cellStyle name="Normal 6 2 5 2 2 2" xfId="1677" xr:uid="{00000000-0005-0000-0000-0000CE060000}"/>
    <cellStyle name="Normal 6 2 5 2 2 2 2" xfId="1678" xr:uid="{00000000-0005-0000-0000-0000CF060000}"/>
    <cellStyle name="Normal 6 2 5 2 2 3" xfId="1679" xr:uid="{00000000-0005-0000-0000-0000D0060000}"/>
    <cellStyle name="Normal 6 2 5 2 3" xfId="1680" xr:uid="{00000000-0005-0000-0000-0000D1060000}"/>
    <cellStyle name="Normal 6 2 5 2 3 2" xfId="1681" xr:uid="{00000000-0005-0000-0000-0000D2060000}"/>
    <cellStyle name="Normal 6 2 5 2 4" xfId="1682" xr:uid="{00000000-0005-0000-0000-0000D3060000}"/>
    <cellStyle name="Normal 6 2 5 3" xfId="1683" xr:uid="{00000000-0005-0000-0000-0000D4060000}"/>
    <cellStyle name="Normal 6 2 5 3 2" xfId="1684" xr:uid="{00000000-0005-0000-0000-0000D5060000}"/>
    <cellStyle name="Normal 6 2 5 3 2 2" xfId="1685" xr:uid="{00000000-0005-0000-0000-0000D6060000}"/>
    <cellStyle name="Normal 6 2 5 3 3" xfId="1686" xr:uid="{00000000-0005-0000-0000-0000D7060000}"/>
    <cellStyle name="Normal 6 2 5 4" xfId="1687" xr:uid="{00000000-0005-0000-0000-0000D8060000}"/>
    <cellStyle name="Normal 6 2 5 4 2" xfId="1688" xr:uid="{00000000-0005-0000-0000-0000D9060000}"/>
    <cellStyle name="Normal 6 2 5 5" xfId="1689" xr:uid="{00000000-0005-0000-0000-0000DA060000}"/>
    <cellStyle name="Normal 6 2 6" xfId="1690" xr:uid="{00000000-0005-0000-0000-0000DB060000}"/>
    <cellStyle name="Normal 6 2 6 2" xfId="1691" xr:uid="{00000000-0005-0000-0000-0000DC060000}"/>
    <cellStyle name="Normal 6 2 6 2 2" xfId="1692" xr:uid="{00000000-0005-0000-0000-0000DD060000}"/>
    <cellStyle name="Normal 6 2 6 2 2 2" xfId="1693" xr:uid="{00000000-0005-0000-0000-0000DE060000}"/>
    <cellStyle name="Normal 6 2 6 2 2 2 2" xfId="1694" xr:uid="{00000000-0005-0000-0000-0000DF060000}"/>
    <cellStyle name="Normal 6 2 6 2 2 3" xfId="1695" xr:uid="{00000000-0005-0000-0000-0000E0060000}"/>
    <cellStyle name="Normal 6 2 6 2 3" xfId="1696" xr:uid="{00000000-0005-0000-0000-0000E1060000}"/>
    <cellStyle name="Normal 6 2 6 2 3 2" xfId="1697" xr:uid="{00000000-0005-0000-0000-0000E2060000}"/>
    <cellStyle name="Normal 6 2 6 2 4" xfId="1698" xr:uid="{00000000-0005-0000-0000-0000E3060000}"/>
    <cellStyle name="Normal 6 2 6 3" xfId="1699" xr:uid="{00000000-0005-0000-0000-0000E4060000}"/>
    <cellStyle name="Normal 6 2 6 3 2" xfId="1700" xr:uid="{00000000-0005-0000-0000-0000E5060000}"/>
    <cellStyle name="Normal 6 2 6 3 2 2" xfId="1701" xr:uid="{00000000-0005-0000-0000-0000E6060000}"/>
    <cellStyle name="Normal 6 2 6 3 3" xfId="1702" xr:uid="{00000000-0005-0000-0000-0000E7060000}"/>
    <cellStyle name="Normal 6 2 6 4" xfId="1703" xr:uid="{00000000-0005-0000-0000-0000E8060000}"/>
    <cellStyle name="Normal 6 2 6 4 2" xfId="1704" xr:uid="{00000000-0005-0000-0000-0000E9060000}"/>
    <cellStyle name="Normal 6 2 6 5" xfId="1705" xr:uid="{00000000-0005-0000-0000-0000EA060000}"/>
    <cellStyle name="Normal 6 2 7" xfId="1706" xr:uid="{00000000-0005-0000-0000-0000EB060000}"/>
    <cellStyle name="Normal 6 2 7 2" xfId="1707" xr:uid="{00000000-0005-0000-0000-0000EC060000}"/>
    <cellStyle name="Normal 6 2 7 2 2" xfId="1708" xr:uid="{00000000-0005-0000-0000-0000ED060000}"/>
    <cellStyle name="Normal 6 2 7 2 2 2" xfId="1709" xr:uid="{00000000-0005-0000-0000-0000EE060000}"/>
    <cellStyle name="Normal 6 2 7 2 3" xfId="1710" xr:uid="{00000000-0005-0000-0000-0000EF060000}"/>
    <cellStyle name="Normal 6 2 7 3" xfId="1711" xr:uid="{00000000-0005-0000-0000-0000F0060000}"/>
    <cellStyle name="Normal 6 2 7 3 2" xfId="1712" xr:uid="{00000000-0005-0000-0000-0000F1060000}"/>
    <cellStyle name="Normal 6 2 7 4" xfId="1713" xr:uid="{00000000-0005-0000-0000-0000F2060000}"/>
    <cellStyle name="Normal 6 2 8" xfId="1714" xr:uid="{00000000-0005-0000-0000-0000F3060000}"/>
    <cellStyle name="Normal 6 2 8 2" xfId="1715" xr:uid="{00000000-0005-0000-0000-0000F4060000}"/>
    <cellStyle name="Normal 6 2 8 2 2" xfId="1716" xr:uid="{00000000-0005-0000-0000-0000F5060000}"/>
    <cellStyle name="Normal 6 2 8 3" xfId="1717" xr:uid="{00000000-0005-0000-0000-0000F6060000}"/>
    <cellStyle name="Normal 6 2 9" xfId="1718" xr:uid="{00000000-0005-0000-0000-0000F7060000}"/>
    <cellStyle name="Normal 6 2 9 2" xfId="1719" xr:uid="{00000000-0005-0000-0000-0000F8060000}"/>
    <cellStyle name="Normal 6 3" xfId="1720" xr:uid="{00000000-0005-0000-0000-0000F9060000}"/>
    <cellStyle name="Normal 6 3 10" xfId="1721" xr:uid="{00000000-0005-0000-0000-0000FA060000}"/>
    <cellStyle name="Normal 6 3 10 2" xfId="1722" xr:uid="{00000000-0005-0000-0000-0000FB060000}"/>
    <cellStyle name="Normal 6 3 10 2 2" xfId="1723" xr:uid="{00000000-0005-0000-0000-0000FC060000}"/>
    <cellStyle name="Normal 6 3 10 3" xfId="1724" xr:uid="{00000000-0005-0000-0000-0000FD060000}"/>
    <cellStyle name="Normal 6 3 11" xfId="1725" xr:uid="{00000000-0005-0000-0000-0000FE060000}"/>
    <cellStyle name="Normal 6 3 11 2" xfId="1726" xr:uid="{00000000-0005-0000-0000-0000FF060000}"/>
    <cellStyle name="Normal 6 3 12" xfId="1727" xr:uid="{00000000-0005-0000-0000-000000070000}"/>
    <cellStyle name="Normal 6 3 2" xfId="1728" xr:uid="{00000000-0005-0000-0000-000001070000}"/>
    <cellStyle name="Normal 6 3 2 10" xfId="1729" xr:uid="{00000000-0005-0000-0000-000002070000}"/>
    <cellStyle name="Normal 6 3 2 2" xfId="1730" xr:uid="{00000000-0005-0000-0000-000003070000}"/>
    <cellStyle name="Normal 6 3 2 2 2" xfId="1731" xr:uid="{00000000-0005-0000-0000-000004070000}"/>
    <cellStyle name="Normal 6 3 2 2 2 2" xfId="1732" xr:uid="{00000000-0005-0000-0000-000005070000}"/>
    <cellStyle name="Normal 6 3 2 2 2 2 2" xfId="1733" xr:uid="{00000000-0005-0000-0000-000006070000}"/>
    <cellStyle name="Normal 6 3 2 2 2 2 2 2" xfId="1734" xr:uid="{00000000-0005-0000-0000-000007070000}"/>
    <cellStyle name="Normal 6 3 2 2 2 2 3" xfId="1735" xr:uid="{00000000-0005-0000-0000-000008070000}"/>
    <cellStyle name="Normal 6 3 2 2 2 3" xfId="1736" xr:uid="{00000000-0005-0000-0000-000009070000}"/>
    <cellStyle name="Normal 6 3 2 2 2 3 2" xfId="1737" xr:uid="{00000000-0005-0000-0000-00000A070000}"/>
    <cellStyle name="Normal 6 3 2 2 2 4" xfId="1738" xr:uid="{00000000-0005-0000-0000-00000B070000}"/>
    <cellStyle name="Normal 6 3 2 2 3" xfId="1739" xr:uid="{00000000-0005-0000-0000-00000C070000}"/>
    <cellStyle name="Normal 6 3 2 2 3 2" xfId="1740" xr:uid="{00000000-0005-0000-0000-00000D070000}"/>
    <cellStyle name="Normal 6 3 2 2 3 2 2" xfId="1741" xr:uid="{00000000-0005-0000-0000-00000E070000}"/>
    <cellStyle name="Normal 6 3 2 2 3 3" xfId="1742" xr:uid="{00000000-0005-0000-0000-00000F070000}"/>
    <cellStyle name="Normal 6 3 2 2 4" xfId="1743" xr:uid="{00000000-0005-0000-0000-000010070000}"/>
    <cellStyle name="Normal 6 3 2 2 4 2" xfId="1744" xr:uid="{00000000-0005-0000-0000-000011070000}"/>
    <cellStyle name="Normal 6 3 2 2 5" xfId="1745" xr:uid="{00000000-0005-0000-0000-000012070000}"/>
    <cellStyle name="Normal 6 3 2 3" xfId="1746" xr:uid="{00000000-0005-0000-0000-000013070000}"/>
    <cellStyle name="Normal 6 3 2 3 2" xfId="1747" xr:uid="{00000000-0005-0000-0000-000014070000}"/>
    <cellStyle name="Normal 6 3 2 3 2 2" xfId="1748" xr:uid="{00000000-0005-0000-0000-000015070000}"/>
    <cellStyle name="Normal 6 3 2 3 2 2 2" xfId="1749" xr:uid="{00000000-0005-0000-0000-000016070000}"/>
    <cellStyle name="Normal 6 3 2 3 2 2 2 2" xfId="1750" xr:uid="{00000000-0005-0000-0000-000017070000}"/>
    <cellStyle name="Normal 6 3 2 3 2 2 3" xfId="1751" xr:uid="{00000000-0005-0000-0000-000018070000}"/>
    <cellStyle name="Normal 6 3 2 3 2 3" xfId="1752" xr:uid="{00000000-0005-0000-0000-000019070000}"/>
    <cellStyle name="Normal 6 3 2 3 2 3 2" xfId="1753" xr:uid="{00000000-0005-0000-0000-00001A070000}"/>
    <cellStyle name="Normal 6 3 2 3 2 4" xfId="1754" xr:uid="{00000000-0005-0000-0000-00001B070000}"/>
    <cellStyle name="Normal 6 3 2 3 3" xfId="1755" xr:uid="{00000000-0005-0000-0000-00001C070000}"/>
    <cellStyle name="Normal 6 3 2 3 3 2" xfId="1756" xr:uid="{00000000-0005-0000-0000-00001D070000}"/>
    <cellStyle name="Normal 6 3 2 3 3 2 2" xfId="1757" xr:uid="{00000000-0005-0000-0000-00001E070000}"/>
    <cellStyle name="Normal 6 3 2 3 3 3" xfId="1758" xr:uid="{00000000-0005-0000-0000-00001F070000}"/>
    <cellStyle name="Normal 6 3 2 3 4" xfId="1759" xr:uid="{00000000-0005-0000-0000-000020070000}"/>
    <cellStyle name="Normal 6 3 2 3 4 2" xfId="1760" xr:uid="{00000000-0005-0000-0000-000021070000}"/>
    <cellStyle name="Normal 6 3 2 3 5" xfId="1761" xr:uid="{00000000-0005-0000-0000-000022070000}"/>
    <cellStyle name="Normal 6 3 2 4" xfId="1762" xr:uid="{00000000-0005-0000-0000-000023070000}"/>
    <cellStyle name="Normal 6 3 2 4 2" xfId="1763" xr:uid="{00000000-0005-0000-0000-000024070000}"/>
    <cellStyle name="Normal 6 3 2 4 2 2" xfId="1764" xr:uid="{00000000-0005-0000-0000-000025070000}"/>
    <cellStyle name="Normal 6 3 2 4 2 2 2" xfId="1765" xr:uid="{00000000-0005-0000-0000-000026070000}"/>
    <cellStyle name="Normal 6 3 2 4 2 2 2 2" xfId="1766" xr:uid="{00000000-0005-0000-0000-000027070000}"/>
    <cellStyle name="Normal 6 3 2 4 2 2 3" xfId="1767" xr:uid="{00000000-0005-0000-0000-000028070000}"/>
    <cellStyle name="Normal 6 3 2 4 2 3" xfId="1768" xr:uid="{00000000-0005-0000-0000-000029070000}"/>
    <cellStyle name="Normal 6 3 2 4 2 3 2" xfId="1769" xr:uid="{00000000-0005-0000-0000-00002A070000}"/>
    <cellStyle name="Normal 6 3 2 4 2 4" xfId="1770" xr:uid="{00000000-0005-0000-0000-00002B070000}"/>
    <cellStyle name="Normal 6 3 2 4 3" xfId="1771" xr:uid="{00000000-0005-0000-0000-00002C070000}"/>
    <cellStyle name="Normal 6 3 2 4 3 2" xfId="1772" xr:uid="{00000000-0005-0000-0000-00002D070000}"/>
    <cellStyle name="Normal 6 3 2 4 3 2 2" xfId="1773" xr:uid="{00000000-0005-0000-0000-00002E070000}"/>
    <cellStyle name="Normal 6 3 2 4 3 3" xfId="1774" xr:uid="{00000000-0005-0000-0000-00002F070000}"/>
    <cellStyle name="Normal 6 3 2 4 4" xfId="1775" xr:uid="{00000000-0005-0000-0000-000030070000}"/>
    <cellStyle name="Normal 6 3 2 4 4 2" xfId="1776" xr:uid="{00000000-0005-0000-0000-000031070000}"/>
    <cellStyle name="Normal 6 3 2 4 5" xfId="1777" xr:uid="{00000000-0005-0000-0000-000032070000}"/>
    <cellStyle name="Normal 6 3 2 5" xfId="1778" xr:uid="{00000000-0005-0000-0000-000033070000}"/>
    <cellStyle name="Normal 6 3 2 5 2" xfId="1779" xr:uid="{00000000-0005-0000-0000-000034070000}"/>
    <cellStyle name="Normal 6 3 2 5 2 2" xfId="1780" xr:uid="{00000000-0005-0000-0000-000035070000}"/>
    <cellStyle name="Normal 6 3 2 5 2 2 2" xfId="1781" xr:uid="{00000000-0005-0000-0000-000036070000}"/>
    <cellStyle name="Normal 6 3 2 5 2 2 2 2" xfId="1782" xr:uid="{00000000-0005-0000-0000-000037070000}"/>
    <cellStyle name="Normal 6 3 2 5 2 2 3" xfId="1783" xr:uid="{00000000-0005-0000-0000-000038070000}"/>
    <cellStyle name="Normal 6 3 2 5 2 3" xfId="1784" xr:uid="{00000000-0005-0000-0000-000039070000}"/>
    <cellStyle name="Normal 6 3 2 5 2 3 2" xfId="1785" xr:uid="{00000000-0005-0000-0000-00003A070000}"/>
    <cellStyle name="Normal 6 3 2 5 2 4" xfId="1786" xr:uid="{00000000-0005-0000-0000-00003B070000}"/>
    <cellStyle name="Normal 6 3 2 5 3" xfId="1787" xr:uid="{00000000-0005-0000-0000-00003C070000}"/>
    <cellStyle name="Normal 6 3 2 5 3 2" xfId="1788" xr:uid="{00000000-0005-0000-0000-00003D070000}"/>
    <cellStyle name="Normal 6 3 2 5 3 2 2" xfId="1789" xr:uid="{00000000-0005-0000-0000-00003E070000}"/>
    <cellStyle name="Normal 6 3 2 5 3 3" xfId="1790" xr:uid="{00000000-0005-0000-0000-00003F070000}"/>
    <cellStyle name="Normal 6 3 2 5 4" xfId="1791" xr:uid="{00000000-0005-0000-0000-000040070000}"/>
    <cellStyle name="Normal 6 3 2 5 4 2" xfId="1792" xr:uid="{00000000-0005-0000-0000-000041070000}"/>
    <cellStyle name="Normal 6 3 2 5 5" xfId="1793" xr:uid="{00000000-0005-0000-0000-000042070000}"/>
    <cellStyle name="Normal 6 3 2 6" xfId="1794" xr:uid="{00000000-0005-0000-0000-000043070000}"/>
    <cellStyle name="Normal 6 3 2 6 2" xfId="1795" xr:uid="{00000000-0005-0000-0000-000044070000}"/>
    <cellStyle name="Normal 6 3 2 6 2 2" xfId="1796" xr:uid="{00000000-0005-0000-0000-000045070000}"/>
    <cellStyle name="Normal 6 3 2 6 2 2 2" xfId="1797" xr:uid="{00000000-0005-0000-0000-000046070000}"/>
    <cellStyle name="Normal 6 3 2 6 2 2 2 2" xfId="1798" xr:uid="{00000000-0005-0000-0000-000047070000}"/>
    <cellStyle name="Normal 6 3 2 6 2 2 3" xfId="1799" xr:uid="{00000000-0005-0000-0000-000048070000}"/>
    <cellStyle name="Normal 6 3 2 6 2 3" xfId="1800" xr:uid="{00000000-0005-0000-0000-000049070000}"/>
    <cellStyle name="Normal 6 3 2 6 2 3 2" xfId="1801" xr:uid="{00000000-0005-0000-0000-00004A070000}"/>
    <cellStyle name="Normal 6 3 2 6 2 4" xfId="1802" xr:uid="{00000000-0005-0000-0000-00004B070000}"/>
    <cellStyle name="Normal 6 3 2 6 3" xfId="1803" xr:uid="{00000000-0005-0000-0000-00004C070000}"/>
    <cellStyle name="Normal 6 3 2 6 3 2" xfId="1804" xr:uid="{00000000-0005-0000-0000-00004D070000}"/>
    <cellStyle name="Normal 6 3 2 6 3 2 2" xfId="1805" xr:uid="{00000000-0005-0000-0000-00004E070000}"/>
    <cellStyle name="Normal 6 3 2 6 3 3" xfId="1806" xr:uid="{00000000-0005-0000-0000-00004F070000}"/>
    <cellStyle name="Normal 6 3 2 6 4" xfId="1807" xr:uid="{00000000-0005-0000-0000-000050070000}"/>
    <cellStyle name="Normal 6 3 2 6 4 2" xfId="1808" xr:uid="{00000000-0005-0000-0000-000051070000}"/>
    <cellStyle name="Normal 6 3 2 6 5" xfId="1809" xr:uid="{00000000-0005-0000-0000-000052070000}"/>
    <cellStyle name="Normal 6 3 2 7" xfId="1810" xr:uid="{00000000-0005-0000-0000-000053070000}"/>
    <cellStyle name="Normal 6 3 2 7 2" xfId="1811" xr:uid="{00000000-0005-0000-0000-000054070000}"/>
    <cellStyle name="Normal 6 3 2 7 2 2" xfId="1812" xr:uid="{00000000-0005-0000-0000-000055070000}"/>
    <cellStyle name="Normal 6 3 2 7 2 2 2" xfId="1813" xr:uid="{00000000-0005-0000-0000-000056070000}"/>
    <cellStyle name="Normal 6 3 2 7 2 3" xfId="1814" xr:uid="{00000000-0005-0000-0000-000057070000}"/>
    <cellStyle name="Normal 6 3 2 7 3" xfId="1815" xr:uid="{00000000-0005-0000-0000-000058070000}"/>
    <cellStyle name="Normal 6 3 2 7 3 2" xfId="1816" xr:uid="{00000000-0005-0000-0000-000059070000}"/>
    <cellStyle name="Normal 6 3 2 7 4" xfId="1817" xr:uid="{00000000-0005-0000-0000-00005A070000}"/>
    <cellStyle name="Normal 6 3 2 8" xfId="1818" xr:uid="{00000000-0005-0000-0000-00005B070000}"/>
    <cellStyle name="Normal 6 3 2 8 2" xfId="1819" xr:uid="{00000000-0005-0000-0000-00005C070000}"/>
    <cellStyle name="Normal 6 3 2 8 2 2" xfId="1820" xr:uid="{00000000-0005-0000-0000-00005D070000}"/>
    <cellStyle name="Normal 6 3 2 8 3" xfId="1821" xr:uid="{00000000-0005-0000-0000-00005E070000}"/>
    <cellStyle name="Normal 6 3 2 9" xfId="1822" xr:uid="{00000000-0005-0000-0000-00005F070000}"/>
    <cellStyle name="Normal 6 3 2 9 2" xfId="1823" xr:uid="{00000000-0005-0000-0000-000060070000}"/>
    <cellStyle name="Normal 6 3 3" xfId="1824" xr:uid="{00000000-0005-0000-0000-000061070000}"/>
    <cellStyle name="Normal 6 3 3 2" xfId="1825" xr:uid="{00000000-0005-0000-0000-000062070000}"/>
    <cellStyle name="Normal 6 3 3 2 2" xfId="1826" xr:uid="{00000000-0005-0000-0000-000063070000}"/>
    <cellStyle name="Normal 6 3 3 2 2 2" xfId="1827" xr:uid="{00000000-0005-0000-0000-000064070000}"/>
    <cellStyle name="Normal 6 3 3 2 2 2 2" xfId="1828" xr:uid="{00000000-0005-0000-0000-000065070000}"/>
    <cellStyle name="Normal 6 3 3 2 2 3" xfId="1829" xr:uid="{00000000-0005-0000-0000-000066070000}"/>
    <cellStyle name="Normal 6 3 3 2 3" xfId="1830" xr:uid="{00000000-0005-0000-0000-000067070000}"/>
    <cellStyle name="Normal 6 3 3 2 3 2" xfId="1831" xr:uid="{00000000-0005-0000-0000-000068070000}"/>
    <cellStyle name="Normal 6 3 3 2 4" xfId="1832" xr:uid="{00000000-0005-0000-0000-000069070000}"/>
    <cellStyle name="Normal 6 3 3 3" xfId="1833" xr:uid="{00000000-0005-0000-0000-00006A070000}"/>
    <cellStyle name="Normal 6 3 3 3 2" xfId="1834" xr:uid="{00000000-0005-0000-0000-00006B070000}"/>
    <cellStyle name="Normal 6 3 3 3 2 2" xfId="1835" xr:uid="{00000000-0005-0000-0000-00006C070000}"/>
    <cellStyle name="Normal 6 3 3 3 3" xfId="1836" xr:uid="{00000000-0005-0000-0000-00006D070000}"/>
    <cellStyle name="Normal 6 3 3 4" xfId="1837" xr:uid="{00000000-0005-0000-0000-00006E070000}"/>
    <cellStyle name="Normal 6 3 3 4 2" xfId="1838" xr:uid="{00000000-0005-0000-0000-00006F070000}"/>
    <cellStyle name="Normal 6 3 3 5" xfId="1839" xr:uid="{00000000-0005-0000-0000-000070070000}"/>
    <cellStyle name="Normal 6 3 4" xfId="1840" xr:uid="{00000000-0005-0000-0000-000071070000}"/>
    <cellStyle name="Normal 6 3 4 2" xfId="1841" xr:uid="{00000000-0005-0000-0000-000072070000}"/>
    <cellStyle name="Normal 6 3 4 2 2" xfId="1842" xr:uid="{00000000-0005-0000-0000-000073070000}"/>
    <cellStyle name="Normal 6 3 4 2 2 2" xfId="1843" xr:uid="{00000000-0005-0000-0000-000074070000}"/>
    <cellStyle name="Normal 6 3 4 2 2 2 2" xfId="1844" xr:uid="{00000000-0005-0000-0000-000075070000}"/>
    <cellStyle name="Normal 6 3 4 2 2 3" xfId="1845" xr:uid="{00000000-0005-0000-0000-000076070000}"/>
    <cellStyle name="Normal 6 3 4 2 3" xfId="1846" xr:uid="{00000000-0005-0000-0000-000077070000}"/>
    <cellStyle name="Normal 6 3 4 2 3 2" xfId="1847" xr:uid="{00000000-0005-0000-0000-000078070000}"/>
    <cellStyle name="Normal 6 3 4 2 4" xfId="1848" xr:uid="{00000000-0005-0000-0000-000079070000}"/>
    <cellStyle name="Normal 6 3 4 3" xfId="1849" xr:uid="{00000000-0005-0000-0000-00007A070000}"/>
    <cellStyle name="Normal 6 3 4 3 2" xfId="1850" xr:uid="{00000000-0005-0000-0000-00007B070000}"/>
    <cellStyle name="Normal 6 3 4 3 2 2" xfId="1851" xr:uid="{00000000-0005-0000-0000-00007C070000}"/>
    <cellStyle name="Normal 6 3 4 3 3" xfId="1852" xr:uid="{00000000-0005-0000-0000-00007D070000}"/>
    <cellStyle name="Normal 6 3 4 4" xfId="1853" xr:uid="{00000000-0005-0000-0000-00007E070000}"/>
    <cellStyle name="Normal 6 3 4 4 2" xfId="1854" xr:uid="{00000000-0005-0000-0000-00007F070000}"/>
    <cellStyle name="Normal 6 3 4 5" xfId="1855" xr:uid="{00000000-0005-0000-0000-000080070000}"/>
    <cellStyle name="Normal 6 3 5" xfId="1856" xr:uid="{00000000-0005-0000-0000-000081070000}"/>
    <cellStyle name="Normal 6 3 5 2" xfId="1857" xr:uid="{00000000-0005-0000-0000-000082070000}"/>
    <cellStyle name="Normal 6 3 5 2 2" xfId="1858" xr:uid="{00000000-0005-0000-0000-000083070000}"/>
    <cellStyle name="Normal 6 3 5 2 2 2" xfId="1859" xr:uid="{00000000-0005-0000-0000-000084070000}"/>
    <cellStyle name="Normal 6 3 5 2 2 2 2" xfId="1860" xr:uid="{00000000-0005-0000-0000-000085070000}"/>
    <cellStyle name="Normal 6 3 5 2 2 3" xfId="1861" xr:uid="{00000000-0005-0000-0000-000086070000}"/>
    <cellStyle name="Normal 6 3 5 2 3" xfId="1862" xr:uid="{00000000-0005-0000-0000-000087070000}"/>
    <cellStyle name="Normal 6 3 5 2 3 2" xfId="1863" xr:uid="{00000000-0005-0000-0000-000088070000}"/>
    <cellStyle name="Normal 6 3 5 2 4" xfId="1864" xr:uid="{00000000-0005-0000-0000-000089070000}"/>
    <cellStyle name="Normal 6 3 5 3" xfId="1865" xr:uid="{00000000-0005-0000-0000-00008A070000}"/>
    <cellStyle name="Normal 6 3 5 3 2" xfId="1866" xr:uid="{00000000-0005-0000-0000-00008B070000}"/>
    <cellStyle name="Normal 6 3 5 3 2 2" xfId="1867" xr:uid="{00000000-0005-0000-0000-00008C070000}"/>
    <cellStyle name="Normal 6 3 5 3 3" xfId="1868" xr:uid="{00000000-0005-0000-0000-00008D070000}"/>
    <cellStyle name="Normal 6 3 5 4" xfId="1869" xr:uid="{00000000-0005-0000-0000-00008E070000}"/>
    <cellStyle name="Normal 6 3 5 4 2" xfId="1870" xr:uid="{00000000-0005-0000-0000-00008F070000}"/>
    <cellStyle name="Normal 6 3 5 5" xfId="1871" xr:uid="{00000000-0005-0000-0000-000090070000}"/>
    <cellStyle name="Normal 6 3 6" xfId="1872" xr:uid="{00000000-0005-0000-0000-000091070000}"/>
    <cellStyle name="Normal 6 3 6 2" xfId="1873" xr:uid="{00000000-0005-0000-0000-000092070000}"/>
    <cellStyle name="Normal 6 3 6 2 2" xfId="1874" xr:uid="{00000000-0005-0000-0000-000093070000}"/>
    <cellStyle name="Normal 6 3 6 2 2 2" xfId="1875" xr:uid="{00000000-0005-0000-0000-000094070000}"/>
    <cellStyle name="Normal 6 3 6 2 2 2 2" xfId="1876" xr:uid="{00000000-0005-0000-0000-000095070000}"/>
    <cellStyle name="Normal 6 3 6 2 2 3" xfId="1877" xr:uid="{00000000-0005-0000-0000-000096070000}"/>
    <cellStyle name="Normal 6 3 6 2 3" xfId="1878" xr:uid="{00000000-0005-0000-0000-000097070000}"/>
    <cellStyle name="Normal 6 3 6 2 3 2" xfId="1879" xr:uid="{00000000-0005-0000-0000-000098070000}"/>
    <cellStyle name="Normal 6 3 6 2 4" xfId="1880" xr:uid="{00000000-0005-0000-0000-000099070000}"/>
    <cellStyle name="Normal 6 3 6 3" xfId="1881" xr:uid="{00000000-0005-0000-0000-00009A070000}"/>
    <cellStyle name="Normal 6 3 6 3 2" xfId="1882" xr:uid="{00000000-0005-0000-0000-00009B070000}"/>
    <cellStyle name="Normal 6 3 6 3 2 2" xfId="1883" xr:uid="{00000000-0005-0000-0000-00009C070000}"/>
    <cellStyle name="Normal 6 3 6 3 3" xfId="1884" xr:uid="{00000000-0005-0000-0000-00009D070000}"/>
    <cellStyle name="Normal 6 3 6 4" xfId="1885" xr:uid="{00000000-0005-0000-0000-00009E070000}"/>
    <cellStyle name="Normal 6 3 6 4 2" xfId="1886" xr:uid="{00000000-0005-0000-0000-00009F070000}"/>
    <cellStyle name="Normal 6 3 6 5" xfId="1887" xr:uid="{00000000-0005-0000-0000-0000A0070000}"/>
    <cellStyle name="Normal 6 3 7" xfId="1888" xr:uid="{00000000-0005-0000-0000-0000A1070000}"/>
    <cellStyle name="Normal 6 3 7 2" xfId="1889" xr:uid="{00000000-0005-0000-0000-0000A2070000}"/>
    <cellStyle name="Normal 6 3 7 2 2" xfId="1890" xr:uid="{00000000-0005-0000-0000-0000A3070000}"/>
    <cellStyle name="Normal 6 3 7 2 2 2" xfId="1891" xr:uid="{00000000-0005-0000-0000-0000A4070000}"/>
    <cellStyle name="Normal 6 3 7 2 2 2 2" xfId="1892" xr:uid="{00000000-0005-0000-0000-0000A5070000}"/>
    <cellStyle name="Normal 6 3 7 2 2 3" xfId="1893" xr:uid="{00000000-0005-0000-0000-0000A6070000}"/>
    <cellStyle name="Normal 6 3 7 2 3" xfId="1894" xr:uid="{00000000-0005-0000-0000-0000A7070000}"/>
    <cellStyle name="Normal 6 3 7 2 3 2" xfId="1895" xr:uid="{00000000-0005-0000-0000-0000A8070000}"/>
    <cellStyle name="Normal 6 3 7 2 4" xfId="1896" xr:uid="{00000000-0005-0000-0000-0000A9070000}"/>
    <cellStyle name="Normal 6 3 7 3" xfId="1897" xr:uid="{00000000-0005-0000-0000-0000AA070000}"/>
    <cellStyle name="Normal 6 3 7 3 2" xfId="1898" xr:uid="{00000000-0005-0000-0000-0000AB070000}"/>
    <cellStyle name="Normal 6 3 7 3 2 2" xfId="1899" xr:uid="{00000000-0005-0000-0000-0000AC070000}"/>
    <cellStyle name="Normal 6 3 7 3 3" xfId="1900" xr:uid="{00000000-0005-0000-0000-0000AD070000}"/>
    <cellStyle name="Normal 6 3 7 4" xfId="1901" xr:uid="{00000000-0005-0000-0000-0000AE070000}"/>
    <cellStyle name="Normal 6 3 7 4 2" xfId="1902" xr:uid="{00000000-0005-0000-0000-0000AF070000}"/>
    <cellStyle name="Normal 6 3 7 5" xfId="1903" xr:uid="{00000000-0005-0000-0000-0000B0070000}"/>
    <cellStyle name="Normal 6 3 8" xfId="1904" xr:uid="{00000000-0005-0000-0000-0000B1070000}"/>
    <cellStyle name="Normal 6 3 8 2" xfId="1905" xr:uid="{00000000-0005-0000-0000-0000B2070000}"/>
    <cellStyle name="Normal 6 3 8 2 2" xfId="1906" xr:uid="{00000000-0005-0000-0000-0000B3070000}"/>
    <cellStyle name="Normal 6 3 8 2 2 2" xfId="1907" xr:uid="{00000000-0005-0000-0000-0000B4070000}"/>
    <cellStyle name="Normal 6 3 8 2 2 2 2" xfId="1908" xr:uid="{00000000-0005-0000-0000-0000B5070000}"/>
    <cellStyle name="Normal 6 3 8 2 2 3" xfId="1909" xr:uid="{00000000-0005-0000-0000-0000B6070000}"/>
    <cellStyle name="Normal 6 3 8 2 3" xfId="1910" xr:uid="{00000000-0005-0000-0000-0000B7070000}"/>
    <cellStyle name="Normal 6 3 8 2 3 2" xfId="1911" xr:uid="{00000000-0005-0000-0000-0000B8070000}"/>
    <cellStyle name="Normal 6 3 8 2 4" xfId="1912" xr:uid="{00000000-0005-0000-0000-0000B9070000}"/>
    <cellStyle name="Normal 6 3 8 3" xfId="1913" xr:uid="{00000000-0005-0000-0000-0000BA070000}"/>
    <cellStyle name="Normal 6 3 8 3 2" xfId="1914" xr:uid="{00000000-0005-0000-0000-0000BB070000}"/>
    <cellStyle name="Normal 6 3 8 3 2 2" xfId="1915" xr:uid="{00000000-0005-0000-0000-0000BC070000}"/>
    <cellStyle name="Normal 6 3 8 3 3" xfId="1916" xr:uid="{00000000-0005-0000-0000-0000BD070000}"/>
    <cellStyle name="Normal 6 3 8 4" xfId="1917" xr:uid="{00000000-0005-0000-0000-0000BE070000}"/>
    <cellStyle name="Normal 6 3 8 4 2" xfId="1918" xr:uid="{00000000-0005-0000-0000-0000BF070000}"/>
    <cellStyle name="Normal 6 3 8 5" xfId="1919" xr:uid="{00000000-0005-0000-0000-0000C0070000}"/>
    <cellStyle name="Normal 6 3 9" xfId="1920" xr:uid="{00000000-0005-0000-0000-0000C1070000}"/>
    <cellStyle name="Normal 6 3 9 2" xfId="1921" xr:uid="{00000000-0005-0000-0000-0000C2070000}"/>
    <cellStyle name="Normal 6 3 9 2 2" xfId="1922" xr:uid="{00000000-0005-0000-0000-0000C3070000}"/>
    <cellStyle name="Normal 6 3 9 2 2 2" xfId="1923" xr:uid="{00000000-0005-0000-0000-0000C4070000}"/>
    <cellStyle name="Normal 6 3 9 2 3" xfId="1924" xr:uid="{00000000-0005-0000-0000-0000C5070000}"/>
    <cellStyle name="Normal 6 3 9 3" xfId="1925" xr:uid="{00000000-0005-0000-0000-0000C6070000}"/>
    <cellStyle name="Normal 6 3 9 3 2" xfId="1926" xr:uid="{00000000-0005-0000-0000-0000C7070000}"/>
    <cellStyle name="Normal 6 3 9 4" xfId="1927" xr:uid="{00000000-0005-0000-0000-0000C8070000}"/>
    <cellStyle name="Normal 6 4" xfId="1928" xr:uid="{00000000-0005-0000-0000-0000C9070000}"/>
    <cellStyle name="Normal 6 4 2" xfId="1929" xr:uid="{00000000-0005-0000-0000-0000CA070000}"/>
    <cellStyle name="Normal 6 4 2 2" xfId="1930" xr:uid="{00000000-0005-0000-0000-0000CB070000}"/>
    <cellStyle name="Normal 6 4 3" xfId="1931" xr:uid="{00000000-0005-0000-0000-0000CC070000}"/>
    <cellStyle name="Normal 7" xfId="1932" xr:uid="{00000000-0005-0000-0000-0000CD070000}"/>
    <cellStyle name="Normal 7 10" xfId="1933" xr:uid="{00000000-0005-0000-0000-0000CE070000}"/>
    <cellStyle name="Normal 7 2" xfId="1934" xr:uid="{00000000-0005-0000-0000-0000CF070000}"/>
    <cellStyle name="Normal 7 2 2" xfId="1935" xr:uid="{00000000-0005-0000-0000-0000D0070000}"/>
    <cellStyle name="Normal 7 2 2 2" xfId="1936" xr:uid="{00000000-0005-0000-0000-0000D1070000}"/>
    <cellStyle name="Normal 7 2 2 2 2" xfId="1937" xr:uid="{00000000-0005-0000-0000-0000D2070000}"/>
    <cellStyle name="Normal 7 2 2 2 2 2" xfId="1938" xr:uid="{00000000-0005-0000-0000-0000D3070000}"/>
    <cellStyle name="Normal 7 2 2 2 3" xfId="1939" xr:uid="{00000000-0005-0000-0000-0000D4070000}"/>
    <cellStyle name="Normal 7 2 2 3" xfId="1940" xr:uid="{00000000-0005-0000-0000-0000D5070000}"/>
    <cellStyle name="Normal 7 2 2 3 2" xfId="1941" xr:uid="{00000000-0005-0000-0000-0000D6070000}"/>
    <cellStyle name="Normal 7 2 2 4" xfId="1942" xr:uid="{00000000-0005-0000-0000-0000D7070000}"/>
    <cellStyle name="Normal 7 2 3" xfId="1943" xr:uid="{00000000-0005-0000-0000-0000D8070000}"/>
    <cellStyle name="Normal 7 2 3 2" xfId="1944" xr:uid="{00000000-0005-0000-0000-0000D9070000}"/>
    <cellStyle name="Normal 7 2 3 2 2" xfId="1945" xr:uid="{00000000-0005-0000-0000-0000DA070000}"/>
    <cellStyle name="Normal 7 2 3 3" xfId="1946" xr:uid="{00000000-0005-0000-0000-0000DB070000}"/>
    <cellStyle name="Normal 7 2 4" xfId="1947" xr:uid="{00000000-0005-0000-0000-0000DC070000}"/>
    <cellStyle name="Normal 7 2 4 2" xfId="1948" xr:uid="{00000000-0005-0000-0000-0000DD070000}"/>
    <cellStyle name="Normal 7 2 5" xfId="1949" xr:uid="{00000000-0005-0000-0000-0000DE070000}"/>
    <cellStyle name="Normal 7 3" xfId="1950" xr:uid="{00000000-0005-0000-0000-0000DF070000}"/>
    <cellStyle name="Normal 7 3 2" xfId="1951" xr:uid="{00000000-0005-0000-0000-0000E0070000}"/>
    <cellStyle name="Normal 7 3 2 2" xfId="1952" xr:uid="{00000000-0005-0000-0000-0000E1070000}"/>
    <cellStyle name="Normal 7 3 2 2 2" xfId="1953" xr:uid="{00000000-0005-0000-0000-0000E2070000}"/>
    <cellStyle name="Normal 7 3 2 2 2 2" xfId="1954" xr:uid="{00000000-0005-0000-0000-0000E3070000}"/>
    <cellStyle name="Normal 7 3 2 2 3" xfId="1955" xr:uid="{00000000-0005-0000-0000-0000E4070000}"/>
    <cellStyle name="Normal 7 3 2 3" xfId="1956" xr:uid="{00000000-0005-0000-0000-0000E5070000}"/>
    <cellStyle name="Normal 7 3 2 3 2" xfId="1957" xr:uid="{00000000-0005-0000-0000-0000E6070000}"/>
    <cellStyle name="Normal 7 3 2 4" xfId="1958" xr:uid="{00000000-0005-0000-0000-0000E7070000}"/>
    <cellStyle name="Normal 7 3 3" xfId="1959" xr:uid="{00000000-0005-0000-0000-0000E8070000}"/>
    <cellStyle name="Normal 7 3 3 2" xfId="1960" xr:uid="{00000000-0005-0000-0000-0000E9070000}"/>
    <cellStyle name="Normal 7 3 3 2 2" xfId="1961" xr:uid="{00000000-0005-0000-0000-0000EA070000}"/>
    <cellStyle name="Normal 7 3 3 3" xfId="1962" xr:uid="{00000000-0005-0000-0000-0000EB070000}"/>
    <cellStyle name="Normal 7 3 4" xfId="1963" xr:uid="{00000000-0005-0000-0000-0000EC070000}"/>
    <cellStyle name="Normal 7 3 4 2" xfId="1964" xr:uid="{00000000-0005-0000-0000-0000ED070000}"/>
    <cellStyle name="Normal 7 3 5" xfId="1965" xr:uid="{00000000-0005-0000-0000-0000EE070000}"/>
    <cellStyle name="Normal 7 4" xfId="1966" xr:uid="{00000000-0005-0000-0000-0000EF070000}"/>
    <cellStyle name="Normal 7 4 2" xfId="1967" xr:uid="{00000000-0005-0000-0000-0000F0070000}"/>
    <cellStyle name="Normal 7 4 2 2" xfId="1968" xr:uid="{00000000-0005-0000-0000-0000F1070000}"/>
    <cellStyle name="Normal 7 4 2 2 2" xfId="1969" xr:uid="{00000000-0005-0000-0000-0000F2070000}"/>
    <cellStyle name="Normal 7 4 2 2 2 2" xfId="1970" xr:uid="{00000000-0005-0000-0000-0000F3070000}"/>
    <cellStyle name="Normal 7 4 2 2 3" xfId="1971" xr:uid="{00000000-0005-0000-0000-0000F4070000}"/>
    <cellStyle name="Normal 7 4 2 3" xfId="1972" xr:uid="{00000000-0005-0000-0000-0000F5070000}"/>
    <cellStyle name="Normal 7 4 2 3 2" xfId="1973" xr:uid="{00000000-0005-0000-0000-0000F6070000}"/>
    <cellStyle name="Normal 7 4 2 4" xfId="1974" xr:uid="{00000000-0005-0000-0000-0000F7070000}"/>
    <cellStyle name="Normal 7 4 3" xfId="1975" xr:uid="{00000000-0005-0000-0000-0000F8070000}"/>
    <cellStyle name="Normal 7 4 3 2" xfId="1976" xr:uid="{00000000-0005-0000-0000-0000F9070000}"/>
    <cellStyle name="Normal 7 4 3 2 2" xfId="1977" xr:uid="{00000000-0005-0000-0000-0000FA070000}"/>
    <cellStyle name="Normal 7 4 3 3" xfId="1978" xr:uid="{00000000-0005-0000-0000-0000FB070000}"/>
    <cellStyle name="Normal 7 4 4" xfId="1979" xr:uid="{00000000-0005-0000-0000-0000FC070000}"/>
    <cellStyle name="Normal 7 4 4 2" xfId="1980" xr:uid="{00000000-0005-0000-0000-0000FD070000}"/>
    <cellStyle name="Normal 7 4 5" xfId="1981" xr:uid="{00000000-0005-0000-0000-0000FE070000}"/>
    <cellStyle name="Normal 7 5" xfId="1982" xr:uid="{00000000-0005-0000-0000-0000FF070000}"/>
    <cellStyle name="Normal 7 5 2" xfId="1983" xr:uid="{00000000-0005-0000-0000-000000080000}"/>
    <cellStyle name="Normal 7 5 2 2" xfId="1984" xr:uid="{00000000-0005-0000-0000-000001080000}"/>
    <cellStyle name="Normal 7 5 2 2 2" xfId="1985" xr:uid="{00000000-0005-0000-0000-000002080000}"/>
    <cellStyle name="Normal 7 5 2 2 2 2" xfId="1986" xr:uid="{00000000-0005-0000-0000-000003080000}"/>
    <cellStyle name="Normal 7 5 2 2 3" xfId="1987" xr:uid="{00000000-0005-0000-0000-000004080000}"/>
    <cellStyle name="Normal 7 5 2 3" xfId="1988" xr:uid="{00000000-0005-0000-0000-000005080000}"/>
    <cellStyle name="Normal 7 5 2 3 2" xfId="1989" xr:uid="{00000000-0005-0000-0000-000006080000}"/>
    <cellStyle name="Normal 7 5 2 4" xfId="1990" xr:uid="{00000000-0005-0000-0000-000007080000}"/>
    <cellStyle name="Normal 7 5 3" xfId="1991" xr:uid="{00000000-0005-0000-0000-000008080000}"/>
    <cellStyle name="Normal 7 5 3 2" xfId="1992" xr:uid="{00000000-0005-0000-0000-000009080000}"/>
    <cellStyle name="Normal 7 5 3 2 2" xfId="1993" xr:uid="{00000000-0005-0000-0000-00000A080000}"/>
    <cellStyle name="Normal 7 5 3 3" xfId="1994" xr:uid="{00000000-0005-0000-0000-00000B080000}"/>
    <cellStyle name="Normal 7 5 4" xfId="1995" xr:uid="{00000000-0005-0000-0000-00000C080000}"/>
    <cellStyle name="Normal 7 5 4 2" xfId="1996" xr:uid="{00000000-0005-0000-0000-00000D080000}"/>
    <cellStyle name="Normal 7 5 5" xfId="1997" xr:uid="{00000000-0005-0000-0000-00000E080000}"/>
    <cellStyle name="Normal 7 6" xfId="1998" xr:uid="{00000000-0005-0000-0000-00000F080000}"/>
    <cellStyle name="Normal 7 6 2" xfId="1999" xr:uid="{00000000-0005-0000-0000-000010080000}"/>
    <cellStyle name="Normal 7 6 2 2" xfId="2000" xr:uid="{00000000-0005-0000-0000-000011080000}"/>
    <cellStyle name="Normal 7 6 2 2 2" xfId="2001" xr:uid="{00000000-0005-0000-0000-000012080000}"/>
    <cellStyle name="Normal 7 6 2 2 2 2" xfId="2002" xr:uid="{00000000-0005-0000-0000-000013080000}"/>
    <cellStyle name="Normal 7 6 2 2 3" xfId="2003" xr:uid="{00000000-0005-0000-0000-000014080000}"/>
    <cellStyle name="Normal 7 6 2 3" xfId="2004" xr:uid="{00000000-0005-0000-0000-000015080000}"/>
    <cellStyle name="Normal 7 6 2 3 2" xfId="2005" xr:uid="{00000000-0005-0000-0000-000016080000}"/>
    <cellStyle name="Normal 7 6 2 4" xfId="2006" xr:uid="{00000000-0005-0000-0000-000017080000}"/>
    <cellStyle name="Normal 7 6 3" xfId="2007" xr:uid="{00000000-0005-0000-0000-000018080000}"/>
    <cellStyle name="Normal 7 6 3 2" xfId="2008" xr:uid="{00000000-0005-0000-0000-000019080000}"/>
    <cellStyle name="Normal 7 6 3 2 2" xfId="2009" xr:uid="{00000000-0005-0000-0000-00001A080000}"/>
    <cellStyle name="Normal 7 6 3 3" xfId="2010" xr:uid="{00000000-0005-0000-0000-00001B080000}"/>
    <cellStyle name="Normal 7 6 4" xfId="2011" xr:uid="{00000000-0005-0000-0000-00001C080000}"/>
    <cellStyle name="Normal 7 6 4 2" xfId="2012" xr:uid="{00000000-0005-0000-0000-00001D080000}"/>
    <cellStyle name="Normal 7 6 5" xfId="2013" xr:uid="{00000000-0005-0000-0000-00001E080000}"/>
    <cellStyle name="Normal 7 7" xfId="2014" xr:uid="{00000000-0005-0000-0000-00001F080000}"/>
    <cellStyle name="Normal 7 7 2" xfId="2015" xr:uid="{00000000-0005-0000-0000-000020080000}"/>
    <cellStyle name="Normal 7 7 2 2" xfId="2016" xr:uid="{00000000-0005-0000-0000-000021080000}"/>
    <cellStyle name="Normal 7 7 2 2 2" xfId="2017" xr:uid="{00000000-0005-0000-0000-000022080000}"/>
    <cellStyle name="Normal 7 7 2 3" xfId="2018" xr:uid="{00000000-0005-0000-0000-000023080000}"/>
    <cellStyle name="Normal 7 7 3" xfId="2019" xr:uid="{00000000-0005-0000-0000-000024080000}"/>
    <cellStyle name="Normal 7 7 3 2" xfId="2020" xr:uid="{00000000-0005-0000-0000-000025080000}"/>
    <cellStyle name="Normal 7 7 4" xfId="2021" xr:uid="{00000000-0005-0000-0000-000026080000}"/>
    <cellStyle name="Normal 7 8" xfId="2022" xr:uid="{00000000-0005-0000-0000-000027080000}"/>
    <cellStyle name="Normal 7 8 2" xfId="2023" xr:uid="{00000000-0005-0000-0000-000028080000}"/>
    <cellStyle name="Normal 7 8 2 2" xfId="2024" xr:uid="{00000000-0005-0000-0000-000029080000}"/>
    <cellStyle name="Normal 7 8 3" xfId="2025" xr:uid="{00000000-0005-0000-0000-00002A080000}"/>
    <cellStyle name="Normal 7 9" xfId="2026" xr:uid="{00000000-0005-0000-0000-00002B080000}"/>
    <cellStyle name="Normal 7 9 2" xfId="2027" xr:uid="{00000000-0005-0000-0000-00002C080000}"/>
    <cellStyle name="Normal 8" xfId="2028" xr:uid="{00000000-0005-0000-0000-00002D080000}"/>
    <cellStyle name="Normal 8 10" xfId="2029" xr:uid="{00000000-0005-0000-0000-00002E080000}"/>
    <cellStyle name="Normal 8 11" xfId="2030" xr:uid="{00000000-0005-0000-0000-00002F080000}"/>
    <cellStyle name="Normal 8 11 2" xfId="2031" xr:uid="{00000000-0005-0000-0000-000030080000}"/>
    <cellStyle name="Normal 8 11 3" xfId="2032" xr:uid="{00000000-0005-0000-0000-000031080000}"/>
    <cellStyle name="Normal 8 2" xfId="2033" xr:uid="{00000000-0005-0000-0000-000032080000}"/>
    <cellStyle name="Normal 8 2 2" xfId="2034" xr:uid="{00000000-0005-0000-0000-000033080000}"/>
    <cellStyle name="Normal 8 2 2 2" xfId="2035" xr:uid="{00000000-0005-0000-0000-000034080000}"/>
    <cellStyle name="Normal 8 2 2 2 2" xfId="2036" xr:uid="{00000000-0005-0000-0000-000035080000}"/>
    <cellStyle name="Normal 8 2 2 2 2 2" xfId="2037" xr:uid="{00000000-0005-0000-0000-000036080000}"/>
    <cellStyle name="Normal 8 2 2 2 3" xfId="2038" xr:uid="{00000000-0005-0000-0000-000037080000}"/>
    <cellStyle name="Normal 8 2 2 3" xfId="2039" xr:uid="{00000000-0005-0000-0000-000038080000}"/>
    <cellStyle name="Normal 8 2 2 3 2" xfId="2040" xr:uid="{00000000-0005-0000-0000-000039080000}"/>
    <cellStyle name="Normal 8 2 2 4" xfId="2041" xr:uid="{00000000-0005-0000-0000-00003A080000}"/>
    <cellStyle name="Normal 8 2 3" xfId="2042" xr:uid="{00000000-0005-0000-0000-00003B080000}"/>
    <cellStyle name="Normal 8 2 3 2" xfId="2043" xr:uid="{00000000-0005-0000-0000-00003C080000}"/>
    <cellStyle name="Normal 8 2 3 2 2" xfId="2044" xr:uid="{00000000-0005-0000-0000-00003D080000}"/>
    <cellStyle name="Normal 8 2 3 3" xfId="2045" xr:uid="{00000000-0005-0000-0000-00003E080000}"/>
    <cellStyle name="Normal 8 2 4" xfId="2046" xr:uid="{00000000-0005-0000-0000-00003F080000}"/>
    <cellStyle name="Normal 8 2 4 2" xfId="2047" xr:uid="{00000000-0005-0000-0000-000040080000}"/>
    <cellStyle name="Normal 8 2 5" xfId="2048" xr:uid="{00000000-0005-0000-0000-000041080000}"/>
    <cellStyle name="Normal 8 3" xfId="2049" xr:uid="{00000000-0005-0000-0000-000042080000}"/>
    <cellStyle name="Normal 8 3 2" xfId="2050" xr:uid="{00000000-0005-0000-0000-000043080000}"/>
    <cellStyle name="Normal 8 3 2 2" xfId="2051" xr:uid="{00000000-0005-0000-0000-000044080000}"/>
    <cellStyle name="Normal 8 3 2 2 2" xfId="2052" xr:uid="{00000000-0005-0000-0000-000045080000}"/>
    <cellStyle name="Normal 8 3 2 2 2 2" xfId="2053" xr:uid="{00000000-0005-0000-0000-000046080000}"/>
    <cellStyle name="Normal 8 3 2 2 3" xfId="2054" xr:uid="{00000000-0005-0000-0000-000047080000}"/>
    <cellStyle name="Normal 8 3 2 3" xfId="2055" xr:uid="{00000000-0005-0000-0000-000048080000}"/>
    <cellStyle name="Normal 8 3 2 3 2" xfId="2056" xr:uid="{00000000-0005-0000-0000-000049080000}"/>
    <cellStyle name="Normal 8 3 2 4" xfId="2057" xr:uid="{00000000-0005-0000-0000-00004A080000}"/>
    <cellStyle name="Normal 8 3 3" xfId="2058" xr:uid="{00000000-0005-0000-0000-00004B080000}"/>
    <cellStyle name="Normal 8 3 3 2" xfId="2059" xr:uid="{00000000-0005-0000-0000-00004C080000}"/>
    <cellStyle name="Normal 8 3 3 2 2" xfId="2060" xr:uid="{00000000-0005-0000-0000-00004D080000}"/>
    <cellStyle name="Normal 8 3 3 3" xfId="2061" xr:uid="{00000000-0005-0000-0000-00004E080000}"/>
    <cellStyle name="Normal 8 3 4" xfId="2062" xr:uid="{00000000-0005-0000-0000-00004F080000}"/>
    <cellStyle name="Normal 8 3 4 2" xfId="2063" xr:uid="{00000000-0005-0000-0000-000050080000}"/>
    <cellStyle name="Normal 8 3 5" xfId="2064" xr:uid="{00000000-0005-0000-0000-000051080000}"/>
    <cellStyle name="Normal 8 4" xfId="2065" xr:uid="{00000000-0005-0000-0000-000052080000}"/>
    <cellStyle name="Normal 8 4 2" xfId="2066" xr:uid="{00000000-0005-0000-0000-000053080000}"/>
    <cellStyle name="Normal 8 4 2 2" xfId="2067" xr:uid="{00000000-0005-0000-0000-000054080000}"/>
    <cellStyle name="Normal 8 4 2 2 2" xfId="2068" xr:uid="{00000000-0005-0000-0000-000055080000}"/>
    <cellStyle name="Normal 8 4 2 2 2 2" xfId="2069" xr:uid="{00000000-0005-0000-0000-000056080000}"/>
    <cellStyle name="Normal 8 4 2 2 3" xfId="2070" xr:uid="{00000000-0005-0000-0000-000057080000}"/>
    <cellStyle name="Normal 8 4 2 3" xfId="2071" xr:uid="{00000000-0005-0000-0000-000058080000}"/>
    <cellStyle name="Normal 8 4 2 3 2" xfId="2072" xr:uid="{00000000-0005-0000-0000-000059080000}"/>
    <cellStyle name="Normal 8 4 2 4" xfId="2073" xr:uid="{00000000-0005-0000-0000-00005A080000}"/>
    <cellStyle name="Normal 8 4 3" xfId="2074" xr:uid="{00000000-0005-0000-0000-00005B080000}"/>
    <cellStyle name="Normal 8 4 3 2" xfId="2075" xr:uid="{00000000-0005-0000-0000-00005C080000}"/>
    <cellStyle name="Normal 8 4 3 2 2" xfId="2076" xr:uid="{00000000-0005-0000-0000-00005D080000}"/>
    <cellStyle name="Normal 8 4 3 3" xfId="2077" xr:uid="{00000000-0005-0000-0000-00005E080000}"/>
    <cellStyle name="Normal 8 4 4" xfId="2078" xr:uid="{00000000-0005-0000-0000-00005F080000}"/>
    <cellStyle name="Normal 8 4 4 2" xfId="2079" xr:uid="{00000000-0005-0000-0000-000060080000}"/>
    <cellStyle name="Normal 8 4 5" xfId="2080" xr:uid="{00000000-0005-0000-0000-000061080000}"/>
    <cellStyle name="Normal 8 5" xfId="2081" xr:uid="{00000000-0005-0000-0000-000062080000}"/>
    <cellStyle name="Normal 8 5 2" xfId="2082" xr:uid="{00000000-0005-0000-0000-000063080000}"/>
    <cellStyle name="Normal 8 5 2 2" xfId="2083" xr:uid="{00000000-0005-0000-0000-000064080000}"/>
    <cellStyle name="Normal 8 5 2 2 2" xfId="2084" xr:uid="{00000000-0005-0000-0000-000065080000}"/>
    <cellStyle name="Normal 8 5 2 2 2 2" xfId="2085" xr:uid="{00000000-0005-0000-0000-000066080000}"/>
    <cellStyle name="Normal 8 5 2 2 3" xfId="2086" xr:uid="{00000000-0005-0000-0000-000067080000}"/>
    <cellStyle name="Normal 8 5 2 3" xfId="2087" xr:uid="{00000000-0005-0000-0000-000068080000}"/>
    <cellStyle name="Normal 8 5 2 3 2" xfId="2088" xr:uid="{00000000-0005-0000-0000-000069080000}"/>
    <cellStyle name="Normal 8 5 2 4" xfId="2089" xr:uid="{00000000-0005-0000-0000-00006A080000}"/>
    <cellStyle name="Normal 8 5 3" xfId="2090" xr:uid="{00000000-0005-0000-0000-00006B080000}"/>
    <cellStyle name="Normal 8 5 3 2" xfId="2091" xr:uid="{00000000-0005-0000-0000-00006C080000}"/>
    <cellStyle name="Normal 8 5 3 2 2" xfId="2092" xr:uid="{00000000-0005-0000-0000-00006D080000}"/>
    <cellStyle name="Normal 8 5 3 3" xfId="2093" xr:uid="{00000000-0005-0000-0000-00006E080000}"/>
    <cellStyle name="Normal 8 5 4" xfId="2094" xr:uid="{00000000-0005-0000-0000-00006F080000}"/>
    <cellStyle name="Normal 8 5 4 2" xfId="2095" xr:uid="{00000000-0005-0000-0000-000070080000}"/>
    <cellStyle name="Normal 8 5 5" xfId="2096" xr:uid="{00000000-0005-0000-0000-000071080000}"/>
    <cellStyle name="Normal 8 6" xfId="2097" xr:uid="{00000000-0005-0000-0000-000072080000}"/>
    <cellStyle name="Normal 8 6 2" xfId="2098" xr:uid="{00000000-0005-0000-0000-000073080000}"/>
    <cellStyle name="Normal 8 6 2 2" xfId="2099" xr:uid="{00000000-0005-0000-0000-000074080000}"/>
    <cellStyle name="Normal 8 6 2 2 2" xfId="2100" xr:uid="{00000000-0005-0000-0000-000075080000}"/>
    <cellStyle name="Normal 8 6 2 2 2 2" xfId="2101" xr:uid="{00000000-0005-0000-0000-000076080000}"/>
    <cellStyle name="Normal 8 6 2 2 3" xfId="2102" xr:uid="{00000000-0005-0000-0000-000077080000}"/>
    <cellStyle name="Normal 8 6 2 3" xfId="2103" xr:uid="{00000000-0005-0000-0000-000078080000}"/>
    <cellStyle name="Normal 8 6 2 3 2" xfId="2104" xr:uid="{00000000-0005-0000-0000-000079080000}"/>
    <cellStyle name="Normal 8 6 2 4" xfId="2105" xr:uid="{00000000-0005-0000-0000-00007A080000}"/>
    <cellStyle name="Normal 8 6 3" xfId="2106" xr:uid="{00000000-0005-0000-0000-00007B080000}"/>
    <cellStyle name="Normal 8 6 3 2" xfId="2107" xr:uid="{00000000-0005-0000-0000-00007C080000}"/>
    <cellStyle name="Normal 8 6 3 2 2" xfId="2108" xr:uid="{00000000-0005-0000-0000-00007D080000}"/>
    <cellStyle name="Normal 8 6 3 3" xfId="2109" xr:uid="{00000000-0005-0000-0000-00007E080000}"/>
    <cellStyle name="Normal 8 6 4" xfId="2110" xr:uid="{00000000-0005-0000-0000-00007F080000}"/>
    <cellStyle name="Normal 8 6 4 2" xfId="2111" xr:uid="{00000000-0005-0000-0000-000080080000}"/>
    <cellStyle name="Normal 8 6 5" xfId="2112" xr:uid="{00000000-0005-0000-0000-000081080000}"/>
    <cellStyle name="Normal 8 7" xfId="2113" xr:uid="{00000000-0005-0000-0000-000082080000}"/>
    <cellStyle name="Normal 8 7 2" xfId="2114" xr:uid="{00000000-0005-0000-0000-000083080000}"/>
    <cellStyle name="Normal 8 7 2 2" xfId="2115" xr:uid="{00000000-0005-0000-0000-000084080000}"/>
    <cellStyle name="Normal 8 7 2 2 2" xfId="2116" xr:uid="{00000000-0005-0000-0000-000085080000}"/>
    <cellStyle name="Normal 8 7 2 3" xfId="2117" xr:uid="{00000000-0005-0000-0000-000086080000}"/>
    <cellStyle name="Normal 8 7 3" xfId="2118" xr:uid="{00000000-0005-0000-0000-000087080000}"/>
    <cellStyle name="Normal 8 7 3 2" xfId="2119" xr:uid="{00000000-0005-0000-0000-000088080000}"/>
    <cellStyle name="Normal 8 7 4" xfId="2120" xr:uid="{00000000-0005-0000-0000-000089080000}"/>
    <cellStyle name="Normal 8 8" xfId="2121" xr:uid="{00000000-0005-0000-0000-00008A080000}"/>
    <cellStyle name="Normal 8 8 2" xfId="2122" xr:uid="{00000000-0005-0000-0000-00008B080000}"/>
    <cellStyle name="Normal 8 8 2 2" xfId="2123" xr:uid="{00000000-0005-0000-0000-00008C080000}"/>
    <cellStyle name="Normal 8 8 3" xfId="2124" xr:uid="{00000000-0005-0000-0000-00008D080000}"/>
    <cellStyle name="Normal 8 9" xfId="2125" xr:uid="{00000000-0005-0000-0000-00008E080000}"/>
    <cellStyle name="Normal 8 9 2" xfId="2126" xr:uid="{00000000-0005-0000-0000-00008F080000}"/>
    <cellStyle name="Normal 9" xfId="2127" xr:uid="{00000000-0005-0000-0000-000090080000}"/>
    <cellStyle name="Normal 9 10" xfId="2128" xr:uid="{00000000-0005-0000-0000-000091080000}"/>
    <cellStyle name="Normal 9 10 2" xfId="2129" xr:uid="{00000000-0005-0000-0000-000092080000}"/>
    <cellStyle name="Normal 9 10 2 2" xfId="2130" xr:uid="{00000000-0005-0000-0000-000093080000}"/>
    <cellStyle name="Normal 9 10 3" xfId="2131" xr:uid="{00000000-0005-0000-0000-000094080000}"/>
    <cellStyle name="Normal 9 11" xfId="2132" xr:uid="{00000000-0005-0000-0000-000095080000}"/>
    <cellStyle name="Normal 9 11 2" xfId="2133" xr:uid="{00000000-0005-0000-0000-000096080000}"/>
    <cellStyle name="Normal 9 12" xfId="2134" xr:uid="{00000000-0005-0000-0000-000097080000}"/>
    <cellStyle name="Normal 9 2" xfId="2135" xr:uid="{00000000-0005-0000-0000-000098080000}"/>
    <cellStyle name="Normal 9 2 10" xfId="2136" xr:uid="{00000000-0005-0000-0000-000099080000}"/>
    <cellStyle name="Normal 9 2 2" xfId="2137" xr:uid="{00000000-0005-0000-0000-00009A080000}"/>
    <cellStyle name="Normal 9 2 2 2" xfId="2138" xr:uid="{00000000-0005-0000-0000-00009B080000}"/>
    <cellStyle name="Normal 9 2 2 2 2" xfId="2139" xr:uid="{00000000-0005-0000-0000-00009C080000}"/>
    <cellStyle name="Normal 9 2 2 2 2 2" xfId="2140" xr:uid="{00000000-0005-0000-0000-00009D080000}"/>
    <cellStyle name="Normal 9 2 2 2 2 2 2" xfId="2141" xr:uid="{00000000-0005-0000-0000-00009E080000}"/>
    <cellStyle name="Normal 9 2 2 2 2 3" xfId="2142" xr:uid="{00000000-0005-0000-0000-00009F080000}"/>
    <cellStyle name="Normal 9 2 2 2 3" xfId="2143" xr:uid="{00000000-0005-0000-0000-0000A0080000}"/>
    <cellStyle name="Normal 9 2 2 2 3 2" xfId="2144" xr:uid="{00000000-0005-0000-0000-0000A1080000}"/>
    <cellStyle name="Normal 9 2 2 2 4" xfId="2145" xr:uid="{00000000-0005-0000-0000-0000A2080000}"/>
    <cellStyle name="Normal 9 2 2 3" xfId="2146" xr:uid="{00000000-0005-0000-0000-0000A3080000}"/>
    <cellStyle name="Normal 9 2 2 3 2" xfId="2147" xr:uid="{00000000-0005-0000-0000-0000A4080000}"/>
    <cellStyle name="Normal 9 2 2 3 2 2" xfId="2148" xr:uid="{00000000-0005-0000-0000-0000A5080000}"/>
    <cellStyle name="Normal 9 2 2 3 3" xfId="2149" xr:uid="{00000000-0005-0000-0000-0000A6080000}"/>
    <cellStyle name="Normal 9 2 2 4" xfId="2150" xr:uid="{00000000-0005-0000-0000-0000A7080000}"/>
    <cellStyle name="Normal 9 2 2 4 2" xfId="2151" xr:uid="{00000000-0005-0000-0000-0000A8080000}"/>
    <cellStyle name="Normal 9 2 2 5" xfId="2152" xr:uid="{00000000-0005-0000-0000-0000A9080000}"/>
    <cellStyle name="Normal 9 2 3" xfId="2153" xr:uid="{00000000-0005-0000-0000-0000AA080000}"/>
    <cellStyle name="Normal 9 2 3 2" xfId="2154" xr:uid="{00000000-0005-0000-0000-0000AB080000}"/>
    <cellStyle name="Normal 9 2 3 2 2" xfId="2155" xr:uid="{00000000-0005-0000-0000-0000AC080000}"/>
    <cellStyle name="Normal 9 2 3 2 2 2" xfId="2156" xr:uid="{00000000-0005-0000-0000-0000AD080000}"/>
    <cellStyle name="Normal 9 2 3 2 2 2 2" xfId="2157" xr:uid="{00000000-0005-0000-0000-0000AE080000}"/>
    <cellStyle name="Normal 9 2 3 2 2 3" xfId="2158" xr:uid="{00000000-0005-0000-0000-0000AF080000}"/>
    <cellStyle name="Normal 9 2 3 2 3" xfId="2159" xr:uid="{00000000-0005-0000-0000-0000B0080000}"/>
    <cellStyle name="Normal 9 2 3 2 3 2" xfId="2160" xr:uid="{00000000-0005-0000-0000-0000B1080000}"/>
    <cellStyle name="Normal 9 2 3 2 4" xfId="2161" xr:uid="{00000000-0005-0000-0000-0000B2080000}"/>
    <cellStyle name="Normal 9 2 3 3" xfId="2162" xr:uid="{00000000-0005-0000-0000-0000B3080000}"/>
    <cellStyle name="Normal 9 2 3 3 2" xfId="2163" xr:uid="{00000000-0005-0000-0000-0000B4080000}"/>
    <cellStyle name="Normal 9 2 3 3 2 2" xfId="2164" xr:uid="{00000000-0005-0000-0000-0000B5080000}"/>
    <cellStyle name="Normal 9 2 3 3 3" xfId="2165" xr:uid="{00000000-0005-0000-0000-0000B6080000}"/>
    <cellStyle name="Normal 9 2 3 4" xfId="2166" xr:uid="{00000000-0005-0000-0000-0000B7080000}"/>
    <cellStyle name="Normal 9 2 3 4 2" xfId="2167" xr:uid="{00000000-0005-0000-0000-0000B8080000}"/>
    <cellStyle name="Normal 9 2 3 5" xfId="2168" xr:uid="{00000000-0005-0000-0000-0000B9080000}"/>
    <cellStyle name="Normal 9 2 4" xfId="2169" xr:uid="{00000000-0005-0000-0000-0000BA080000}"/>
    <cellStyle name="Normal 9 2 4 2" xfId="2170" xr:uid="{00000000-0005-0000-0000-0000BB080000}"/>
    <cellStyle name="Normal 9 2 4 2 2" xfId="2171" xr:uid="{00000000-0005-0000-0000-0000BC080000}"/>
    <cellStyle name="Normal 9 2 4 2 2 2" xfId="2172" xr:uid="{00000000-0005-0000-0000-0000BD080000}"/>
    <cellStyle name="Normal 9 2 4 2 2 2 2" xfId="2173" xr:uid="{00000000-0005-0000-0000-0000BE080000}"/>
    <cellStyle name="Normal 9 2 4 2 2 3" xfId="2174" xr:uid="{00000000-0005-0000-0000-0000BF080000}"/>
    <cellStyle name="Normal 9 2 4 2 3" xfId="2175" xr:uid="{00000000-0005-0000-0000-0000C0080000}"/>
    <cellStyle name="Normal 9 2 4 2 3 2" xfId="2176" xr:uid="{00000000-0005-0000-0000-0000C1080000}"/>
    <cellStyle name="Normal 9 2 4 2 4" xfId="2177" xr:uid="{00000000-0005-0000-0000-0000C2080000}"/>
    <cellStyle name="Normal 9 2 4 3" xfId="2178" xr:uid="{00000000-0005-0000-0000-0000C3080000}"/>
    <cellStyle name="Normal 9 2 4 3 2" xfId="2179" xr:uid="{00000000-0005-0000-0000-0000C4080000}"/>
    <cellStyle name="Normal 9 2 4 3 2 2" xfId="2180" xr:uid="{00000000-0005-0000-0000-0000C5080000}"/>
    <cellStyle name="Normal 9 2 4 3 3" xfId="2181" xr:uid="{00000000-0005-0000-0000-0000C6080000}"/>
    <cellStyle name="Normal 9 2 4 4" xfId="2182" xr:uid="{00000000-0005-0000-0000-0000C7080000}"/>
    <cellStyle name="Normal 9 2 4 4 2" xfId="2183" xr:uid="{00000000-0005-0000-0000-0000C8080000}"/>
    <cellStyle name="Normal 9 2 4 5" xfId="2184" xr:uid="{00000000-0005-0000-0000-0000C9080000}"/>
    <cellStyle name="Normal 9 2 5" xfId="2185" xr:uid="{00000000-0005-0000-0000-0000CA080000}"/>
    <cellStyle name="Normal 9 2 5 2" xfId="2186" xr:uid="{00000000-0005-0000-0000-0000CB080000}"/>
    <cellStyle name="Normal 9 2 5 2 2" xfId="2187" xr:uid="{00000000-0005-0000-0000-0000CC080000}"/>
    <cellStyle name="Normal 9 2 5 2 2 2" xfId="2188" xr:uid="{00000000-0005-0000-0000-0000CD080000}"/>
    <cellStyle name="Normal 9 2 5 2 2 2 2" xfId="2189" xr:uid="{00000000-0005-0000-0000-0000CE080000}"/>
    <cellStyle name="Normal 9 2 5 2 2 3" xfId="2190" xr:uid="{00000000-0005-0000-0000-0000CF080000}"/>
    <cellStyle name="Normal 9 2 5 2 3" xfId="2191" xr:uid="{00000000-0005-0000-0000-0000D0080000}"/>
    <cellStyle name="Normal 9 2 5 2 3 2" xfId="2192" xr:uid="{00000000-0005-0000-0000-0000D1080000}"/>
    <cellStyle name="Normal 9 2 5 2 4" xfId="2193" xr:uid="{00000000-0005-0000-0000-0000D2080000}"/>
    <cellStyle name="Normal 9 2 5 3" xfId="2194" xr:uid="{00000000-0005-0000-0000-0000D3080000}"/>
    <cellStyle name="Normal 9 2 5 3 2" xfId="2195" xr:uid="{00000000-0005-0000-0000-0000D4080000}"/>
    <cellStyle name="Normal 9 2 5 3 2 2" xfId="2196" xr:uid="{00000000-0005-0000-0000-0000D5080000}"/>
    <cellStyle name="Normal 9 2 5 3 3" xfId="2197" xr:uid="{00000000-0005-0000-0000-0000D6080000}"/>
    <cellStyle name="Normal 9 2 5 4" xfId="2198" xr:uid="{00000000-0005-0000-0000-0000D7080000}"/>
    <cellStyle name="Normal 9 2 5 4 2" xfId="2199" xr:uid="{00000000-0005-0000-0000-0000D8080000}"/>
    <cellStyle name="Normal 9 2 5 5" xfId="2200" xr:uid="{00000000-0005-0000-0000-0000D9080000}"/>
    <cellStyle name="Normal 9 2 6" xfId="2201" xr:uid="{00000000-0005-0000-0000-0000DA080000}"/>
    <cellStyle name="Normal 9 2 6 2" xfId="2202" xr:uid="{00000000-0005-0000-0000-0000DB080000}"/>
    <cellStyle name="Normal 9 2 6 2 2" xfId="2203" xr:uid="{00000000-0005-0000-0000-0000DC080000}"/>
    <cellStyle name="Normal 9 2 6 2 2 2" xfId="2204" xr:uid="{00000000-0005-0000-0000-0000DD080000}"/>
    <cellStyle name="Normal 9 2 6 2 2 2 2" xfId="2205" xr:uid="{00000000-0005-0000-0000-0000DE080000}"/>
    <cellStyle name="Normal 9 2 6 2 2 3" xfId="2206" xr:uid="{00000000-0005-0000-0000-0000DF080000}"/>
    <cellStyle name="Normal 9 2 6 2 3" xfId="2207" xr:uid="{00000000-0005-0000-0000-0000E0080000}"/>
    <cellStyle name="Normal 9 2 6 2 3 2" xfId="2208" xr:uid="{00000000-0005-0000-0000-0000E1080000}"/>
    <cellStyle name="Normal 9 2 6 2 4" xfId="2209" xr:uid="{00000000-0005-0000-0000-0000E2080000}"/>
    <cellStyle name="Normal 9 2 6 3" xfId="2210" xr:uid="{00000000-0005-0000-0000-0000E3080000}"/>
    <cellStyle name="Normal 9 2 6 3 2" xfId="2211" xr:uid="{00000000-0005-0000-0000-0000E4080000}"/>
    <cellStyle name="Normal 9 2 6 3 2 2" xfId="2212" xr:uid="{00000000-0005-0000-0000-0000E5080000}"/>
    <cellStyle name="Normal 9 2 6 3 3" xfId="2213" xr:uid="{00000000-0005-0000-0000-0000E6080000}"/>
    <cellStyle name="Normal 9 2 6 4" xfId="2214" xr:uid="{00000000-0005-0000-0000-0000E7080000}"/>
    <cellStyle name="Normal 9 2 6 4 2" xfId="2215" xr:uid="{00000000-0005-0000-0000-0000E8080000}"/>
    <cellStyle name="Normal 9 2 6 5" xfId="2216" xr:uid="{00000000-0005-0000-0000-0000E9080000}"/>
    <cellStyle name="Normal 9 2 7" xfId="2217" xr:uid="{00000000-0005-0000-0000-0000EA080000}"/>
    <cellStyle name="Normal 9 2 7 2" xfId="2218" xr:uid="{00000000-0005-0000-0000-0000EB080000}"/>
    <cellStyle name="Normal 9 2 7 2 2" xfId="2219" xr:uid="{00000000-0005-0000-0000-0000EC080000}"/>
    <cellStyle name="Normal 9 2 7 2 2 2" xfId="2220" xr:uid="{00000000-0005-0000-0000-0000ED080000}"/>
    <cellStyle name="Normal 9 2 7 2 3" xfId="2221" xr:uid="{00000000-0005-0000-0000-0000EE080000}"/>
    <cellStyle name="Normal 9 2 7 3" xfId="2222" xr:uid="{00000000-0005-0000-0000-0000EF080000}"/>
    <cellStyle name="Normal 9 2 7 3 2" xfId="2223" xr:uid="{00000000-0005-0000-0000-0000F0080000}"/>
    <cellStyle name="Normal 9 2 7 4" xfId="2224" xr:uid="{00000000-0005-0000-0000-0000F1080000}"/>
    <cellStyle name="Normal 9 2 8" xfId="2225" xr:uid="{00000000-0005-0000-0000-0000F2080000}"/>
    <cellStyle name="Normal 9 2 8 2" xfId="2226" xr:uid="{00000000-0005-0000-0000-0000F3080000}"/>
    <cellStyle name="Normal 9 2 8 2 2" xfId="2227" xr:uid="{00000000-0005-0000-0000-0000F4080000}"/>
    <cellStyle name="Normal 9 2 8 3" xfId="2228" xr:uid="{00000000-0005-0000-0000-0000F5080000}"/>
    <cellStyle name="Normal 9 2 9" xfId="2229" xr:uid="{00000000-0005-0000-0000-0000F6080000}"/>
    <cellStyle name="Normal 9 2 9 2" xfId="2230" xr:uid="{00000000-0005-0000-0000-0000F7080000}"/>
    <cellStyle name="Normal 9 3" xfId="2231" xr:uid="{00000000-0005-0000-0000-0000F8080000}"/>
    <cellStyle name="Normal 9 3 2" xfId="2232" xr:uid="{00000000-0005-0000-0000-0000F9080000}"/>
    <cellStyle name="Normal 9 3 2 2" xfId="2233" xr:uid="{00000000-0005-0000-0000-0000FA080000}"/>
    <cellStyle name="Normal 9 3 2 2 2" xfId="2234" xr:uid="{00000000-0005-0000-0000-0000FB080000}"/>
    <cellStyle name="Normal 9 3 2 2 2 2" xfId="2235" xr:uid="{00000000-0005-0000-0000-0000FC080000}"/>
    <cellStyle name="Normal 9 3 2 2 3" xfId="2236" xr:uid="{00000000-0005-0000-0000-0000FD080000}"/>
    <cellStyle name="Normal 9 3 2 3" xfId="2237" xr:uid="{00000000-0005-0000-0000-0000FE080000}"/>
    <cellStyle name="Normal 9 3 2 3 2" xfId="2238" xr:uid="{00000000-0005-0000-0000-0000FF080000}"/>
    <cellStyle name="Normal 9 3 2 4" xfId="2239" xr:uid="{00000000-0005-0000-0000-000000090000}"/>
    <cellStyle name="Normal 9 3 3" xfId="2240" xr:uid="{00000000-0005-0000-0000-000001090000}"/>
    <cellStyle name="Normal 9 3 3 2" xfId="2241" xr:uid="{00000000-0005-0000-0000-000002090000}"/>
    <cellStyle name="Normal 9 3 3 2 2" xfId="2242" xr:uid="{00000000-0005-0000-0000-000003090000}"/>
    <cellStyle name="Normal 9 3 3 3" xfId="2243" xr:uid="{00000000-0005-0000-0000-000004090000}"/>
    <cellStyle name="Normal 9 3 4" xfId="2244" xr:uid="{00000000-0005-0000-0000-000005090000}"/>
    <cellStyle name="Normal 9 3 4 2" xfId="2245" xr:uid="{00000000-0005-0000-0000-000006090000}"/>
    <cellStyle name="Normal 9 3 5" xfId="2246" xr:uid="{00000000-0005-0000-0000-000007090000}"/>
    <cellStyle name="Normal 9 4" xfId="2247" xr:uid="{00000000-0005-0000-0000-000008090000}"/>
    <cellStyle name="Normal 9 4 2" xfId="2248" xr:uid="{00000000-0005-0000-0000-000009090000}"/>
    <cellStyle name="Normal 9 4 2 2" xfId="2249" xr:uid="{00000000-0005-0000-0000-00000A090000}"/>
    <cellStyle name="Normal 9 4 2 2 2" xfId="2250" xr:uid="{00000000-0005-0000-0000-00000B090000}"/>
    <cellStyle name="Normal 9 4 2 2 2 2" xfId="2251" xr:uid="{00000000-0005-0000-0000-00000C090000}"/>
    <cellStyle name="Normal 9 4 2 2 3" xfId="2252" xr:uid="{00000000-0005-0000-0000-00000D090000}"/>
    <cellStyle name="Normal 9 4 2 3" xfId="2253" xr:uid="{00000000-0005-0000-0000-00000E090000}"/>
    <cellStyle name="Normal 9 4 2 3 2" xfId="2254" xr:uid="{00000000-0005-0000-0000-00000F090000}"/>
    <cellStyle name="Normal 9 4 2 4" xfId="2255" xr:uid="{00000000-0005-0000-0000-000010090000}"/>
    <cellStyle name="Normal 9 4 3" xfId="2256" xr:uid="{00000000-0005-0000-0000-000011090000}"/>
    <cellStyle name="Normal 9 4 3 2" xfId="2257" xr:uid="{00000000-0005-0000-0000-000012090000}"/>
    <cellStyle name="Normal 9 4 3 2 2" xfId="2258" xr:uid="{00000000-0005-0000-0000-000013090000}"/>
    <cellStyle name="Normal 9 4 3 3" xfId="2259" xr:uid="{00000000-0005-0000-0000-000014090000}"/>
    <cellStyle name="Normal 9 4 4" xfId="2260" xr:uid="{00000000-0005-0000-0000-000015090000}"/>
    <cellStyle name="Normal 9 4 4 2" xfId="2261" xr:uid="{00000000-0005-0000-0000-000016090000}"/>
    <cellStyle name="Normal 9 4 5" xfId="2262" xr:uid="{00000000-0005-0000-0000-000017090000}"/>
    <cellStyle name="Normal 9 5" xfId="2263" xr:uid="{00000000-0005-0000-0000-000018090000}"/>
    <cellStyle name="Normal 9 5 2" xfId="2264" xr:uid="{00000000-0005-0000-0000-000019090000}"/>
    <cellStyle name="Normal 9 5 2 2" xfId="2265" xr:uid="{00000000-0005-0000-0000-00001A090000}"/>
    <cellStyle name="Normal 9 5 2 2 2" xfId="2266" xr:uid="{00000000-0005-0000-0000-00001B090000}"/>
    <cellStyle name="Normal 9 5 2 2 2 2" xfId="2267" xr:uid="{00000000-0005-0000-0000-00001C090000}"/>
    <cellStyle name="Normal 9 5 2 2 3" xfId="2268" xr:uid="{00000000-0005-0000-0000-00001D090000}"/>
    <cellStyle name="Normal 9 5 2 3" xfId="2269" xr:uid="{00000000-0005-0000-0000-00001E090000}"/>
    <cellStyle name="Normal 9 5 2 3 2" xfId="2270" xr:uid="{00000000-0005-0000-0000-00001F090000}"/>
    <cellStyle name="Normal 9 5 2 4" xfId="2271" xr:uid="{00000000-0005-0000-0000-000020090000}"/>
    <cellStyle name="Normal 9 5 3" xfId="2272" xr:uid="{00000000-0005-0000-0000-000021090000}"/>
    <cellStyle name="Normal 9 5 3 2" xfId="2273" xr:uid="{00000000-0005-0000-0000-000022090000}"/>
    <cellStyle name="Normal 9 5 3 2 2" xfId="2274" xr:uid="{00000000-0005-0000-0000-000023090000}"/>
    <cellStyle name="Normal 9 5 3 3" xfId="2275" xr:uid="{00000000-0005-0000-0000-000024090000}"/>
    <cellStyle name="Normal 9 5 4" xfId="2276" xr:uid="{00000000-0005-0000-0000-000025090000}"/>
    <cellStyle name="Normal 9 5 4 2" xfId="2277" xr:uid="{00000000-0005-0000-0000-000026090000}"/>
    <cellStyle name="Normal 9 5 5" xfId="2278" xr:uid="{00000000-0005-0000-0000-000027090000}"/>
    <cellStyle name="Normal 9 6" xfId="2279" xr:uid="{00000000-0005-0000-0000-000028090000}"/>
    <cellStyle name="Normal 9 6 2" xfId="2280" xr:uid="{00000000-0005-0000-0000-000029090000}"/>
    <cellStyle name="Normal 9 6 2 2" xfId="2281" xr:uid="{00000000-0005-0000-0000-00002A090000}"/>
    <cellStyle name="Normal 9 6 2 2 2" xfId="2282" xr:uid="{00000000-0005-0000-0000-00002B090000}"/>
    <cellStyle name="Normal 9 6 2 2 2 2" xfId="2283" xr:uid="{00000000-0005-0000-0000-00002C090000}"/>
    <cellStyle name="Normal 9 6 2 2 3" xfId="2284" xr:uid="{00000000-0005-0000-0000-00002D090000}"/>
    <cellStyle name="Normal 9 6 2 3" xfId="2285" xr:uid="{00000000-0005-0000-0000-00002E090000}"/>
    <cellStyle name="Normal 9 6 2 3 2" xfId="2286" xr:uid="{00000000-0005-0000-0000-00002F090000}"/>
    <cellStyle name="Normal 9 6 2 4" xfId="2287" xr:uid="{00000000-0005-0000-0000-000030090000}"/>
    <cellStyle name="Normal 9 6 3" xfId="2288" xr:uid="{00000000-0005-0000-0000-000031090000}"/>
    <cellStyle name="Normal 9 6 3 2" xfId="2289" xr:uid="{00000000-0005-0000-0000-000032090000}"/>
    <cellStyle name="Normal 9 6 3 2 2" xfId="2290" xr:uid="{00000000-0005-0000-0000-000033090000}"/>
    <cellStyle name="Normal 9 6 3 3" xfId="2291" xr:uid="{00000000-0005-0000-0000-000034090000}"/>
    <cellStyle name="Normal 9 6 4" xfId="2292" xr:uid="{00000000-0005-0000-0000-000035090000}"/>
    <cellStyle name="Normal 9 6 4 2" xfId="2293" xr:uid="{00000000-0005-0000-0000-000036090000}"/>
    <cellStyle name="Normal 9 6 5" xfId="2294" xr:uid="{00000000-0005-0000-0000-000037090000}"/>
    <cellStyle name="Normal 9 7" xfId="2295" xr:uid="{00000000-0005-0000-0000-000038090000}"/>
    <cellStyle name="Normal 9 7 2" xfId="2296" xr:uid="{00000000-0005-0000-0000-000039090000}"/>
    <cellStyle name="Normal 9 7 2 2" xfId="2297" xr:uid="{00000000-0005-0000-0000-00003A090000}"/>
    <cellStyle name="Normal 9 7 2 2 2" xfId="2298" xr:uid="{00000000-0005-0000-0000-00003B090000}"/>
    <cellStyle name="Normal 9 7 2 2 2 2" xfId="2299" xr:uid="{00000000-0005-0000-0000-00003C090000}"/>
    <cellStyle name="Normal 9 7 2 2 3" xfId="2300" xr:uid="{00000000-0005-0000-0000-00003D090000}"/>
    <cellStyle name="Normal 9 7 2 3" xfId="2301" xr:uid="{00000000-0005-0000-0000-00003E090000}"/>
    <cellStyle name="Normal 9 7 2 3 2" xfId="2302" xr:uid="{00000000-0005-0000-0000-00003F090000}"/>
    <cellStyle name="Normal 9 7 2 4" xfId="2303" xr:uid="{00000000-0005-0000-0000-000040090000}"/>
    <cellStyle name="Normal 9 7 3" xfId="2304" xr:uid="{00000000-0005-0000-0000-000041090000}"/>
    <cellStyle name="Normal 9 7 3 2" xfId="2305" xr:uid="{00000000-0005-0000-0000-000042090000}"/>
    <cellStyle name="Normal 9 7 3 2 2" xfId="2306" xr:uid="{00000000-0005-0000-0000-000043090000}"/>
    <cellStyle name="Normal 9 7 3 3" xfId="2307" xr:uid="{00000000-0005-0000-0000-000044090000}"/>
    <cellStyle name="Normal 9 7 4" xfId="2308" xr:uid="{00000000-0005-0000-0000-000045090000}"/>
    <cellStyle name="Normal 9 7 4 2" xfId="2309" xr:uid="{00000000-0005-0000-0000-000046090000}"/>
    <cellStyle name="Normal 9 7 5" xfId="2310" xr:uid="{00000000-0005-0000-0000-000047090000}"/>
    <cellStyle name="Normal 9 8" xfId="2311" xr:uid="{00000000-0005-0000-0000-000048090000}"/>
    <cellStyle name="Normal 9 8 2" xfId="2312" xr:uid="{00000000-0005-0000-0000-000049090000}"/>
    <cellStyle name="Normal 9 8 2 2" xfId="2313" xr:uid="{00000000-0005-0000-0000-00004A090000}"/>
    <cellStyle name="Normal 9 8 2 2 2" xfId="2314" xr:uid="{00000000-0005-0000-0000-00004B090000}"/>
    <cellStyle name="Normal 9 8 2 2 2 2" xfId="2315" xr:uid="{00000000-0005-0000-0000-00004C090000}"/>
    <cellStyle name="Normal 9 8 2 2 3" xfId="2316" xr:uid="{00000000-0005-0000-0000-00004D090000}"/>
    <cellStyle name="Normal 9 8 2 3" xfId="2317" xr:uid="{00000000-0005-0000-0000-00004E090000}"/>
    <cellStyle name="Normal 9 8 2 3 2" xfId="2318" xr:uid="{00000000-0005-0000-0000-00004F090000}"/>
    <cellStyle name="Normal 9 8 2 4" xfId="2319" xr:uid="{00000000-0005-0000-0000-000050090000}"/>
    <cellStyle name="Normal 9 8 3" xfId="2320" xr:uid="{00000000-0005-0000-0000-000051090000}"/>
    <cellStyle name="Normal 9 8 3 2" xfId="2321" xr:uid="{00000000-0005-0000-0000-000052090000}"/>
    <cellStyle name="Normal 9 8 3 2 2" xfId="2322" xr:uid="{00000000-0005-0000-0000-000053090000}"/>
    <cellStyle name="Normal 9 8 3 3" xfId="2323" xr:uid="{00000000-0005-0000-0000-000054090000}"/>
    <cellStyle name="Normal 9 8 4" xfId="2324" xr:uid="{00000000-0005-0000-0000-000055090000}"/>
    <cellStyle name="Normal 9 8 4 2" xfId="2325" xr:uid="{00000000-0005-0000-0000-000056090000}"/>
    <cellStyle name="Normal 9 8 5" xfId="2326" xr:uid="{00000000-0005-0000-0000-000057090000}"/>
    <cellStyle name="Normal 9 9" xfId="2327" xr:uid="{00000000-0005-0000-0000-000058090000}"/>
    <cellStyle name="Normal 9 9 2" xfId="2328" xr:uid="{00000000-0005-0000-0000-000059090000}"/>
    <cellStyle name="Normal 9 9 2 2" xfId="2329" xr:uid="{00000000-0005-0000-0000-00005A090000}"/>
    <cellStyle name="Normal 9 9 2 2 2" xfId="2330" xr:uid="{00000000-0005-0000-0000-00005B090000}"/>
    <cellStyle name="Normal 9 9 2 3" xfId="2331" xr:uid="{00000000-0005-0000-0000-00005C090000}"/>
    <cellStyle name="Normal 9 9 3" xfId="2332" xr:uid="{00000000-0005-0000-0000-00005D090000}"/>
    <cellStyle name="Normal 9 9 3 2" xfId="2333" xr:uid="{00000000-0005-0000-0000-00005E090000}"/>
    <cellStyle name="Normal 9 9 4" xfId="2334" xr:uid="{00000000-0005-0000-0000-00005F090000}"/>
    <cellStyle name="Nota 2" xfId="2335" xr:uid="{00000000-0005-0000-0000-000060090000}"/>
    <cellStyle name="Nota 2 2" xfId="2617" xr:uid="{00000000-0005-0000-0000-000061090000}"/>
    <cellStyle name="Nota 3" xfId="2336" xr:uid="{00000000-0005-0000-0000-000062090000}"/>
    <cellStyle name="Nota 4" xfId="2337" xr:uid="{00000000-0005-0000-0000-000063090000}"/>
    <cellStyle name="Nota 5" xfId="2338" xr:uid="{00000000-0005-0000-0000-000064090000}"/>
    <cellStyle name="Note" xfId="2618" xr:uid="{00000000-0005-0000-0000-000065090000}"/>
    <cellStyle name="Note 2" xfId="2339" xr:uid="{00000000-0005-0000-0000-000066090000}"/>
    <cellStyle name="Note 3" xfId="2340" xr:uid="{00000000-0005-0000-0000-000067090000}"/>
    <cellStyle name="Note 6" xfId="2341" xr:uid="{00000000-0005-0000-0000-000068090000}"/>
    <cellStyle name="Output" xfId="2342" xr:uid="{00000000-0005-0000-0000-000069090000}"/>
    <cellStyle name="Output 2" xfId="2343" xr:uid="{00000000-0005-0000-0000-00006A090000}"/>
    <cellStyle name="Porcentagem 2" xfId="2344" xr:uid="{00000000-0005-0000-0000-00006B090000}"/>
    <cellStyle name="Porcentagem 2 2" xfId="2345" xr:uid="{00000000-0005-0000-0000-00006C090000}"/>
    <cellStyle name="Porcentagem 2 3" xfId="2653" xr:uid="{00000000-0005-0000-0000-00006D090000}"/>
    <cellStyle name="Porcentagem 3" xfId="2346" xr:uid="{00000000-0005-0000-0000-00006E090000}"/>
    <cellStyle name="Porcentagem 3 2" xfId="2654" xr:uid="{00000000-0005-0000-0000-00006F090000}"/>
    <cellStyle name="Porcentagem 4" xfId="2347" xr:uid="{00000000-0005-0000-0000-000070090000}"/>
    <cellStyle name="Porcentagem 4 10" xfId="2348" xr:uid="{00000000-0005-0000-0000-000071090000}"/>
    <cellStyle name="Porcentagem 4 2" xfId="2349" xr:uid="{00000000-0005-0000-0000-000072090000}"/>
    <cellStyle name="Porcentagem 4 2 2" xfId="2350" xr:uid="{00000000-0005-0000-0000-000073090000}"/>
    <cellStyle name="Porcentagem 4 2 2 2" xfId="2351" xr:uid="{00000000-0005-0000-0000-000074090000}"/>
    <cellStyle name="Porcentagem 4 2 2 2 2" xfId="2352" xr:uid="{00000000-0005-0000-0000-000075090000}"/>
    <cellStyle name="Porcentagem 4 2 2 2 2 2" xfId="2353" xr:uid="{00000000-0005-0000-0000-000076090000}"/>
    <cellStyle name="Porcentagem 4 2 2 2 3" xfId="2354" xr:uid="{00000000-0005-0000-0000-000077090000}"/>
    <cellStyle name="Porcentagem 4 2 2 3" xfId="2355" xr:uid="{00000000-0005-0000-0000-000078090000}"/>
    <cellStyle name="Porcentagem 4 2 2 3 2" xfId="2356" xr:uid="{00000000-0005-0000-0000-000079090000}"/>
    <cellStyle name="Porcentagem 4 2 2 4" xfId="2357" xr:uid="{00000000-0005-0000-0000-00007A090000}"/>
    <cellStyle name="Porcentagem 4 2 3" xfId="2358" xr:uid="{00000000-0005-0000-0000-00007B090000}"/>
    <cellStyle name="Porcentagem 4 2 3 2" xfId="2359" xr:uid="{00000000-0005-0000-0000-00007C090000}"/>
    <cellStyle name="Porcentagem 4 2 3 2 2" xfId="2360" xr:uid="{00000000-0005-0000-0000-00007D090000}"/>
    <cellStyle name="Porcentagem 4 2 3 3" xfId="2361" xr:uid="{00000000-0005-0000-0000-00007E090000}"/>
    <cellStyle name="Porcentagem 4 2 4" xfId="2362" xr:uid="{00000000-0005-0000-0000-00007F090000}"/>
    <cellStyle name="Porcentagem 4 2 4 2" xfId="2363" xr:uid="{00000000-0005-0000-0000-000080090000}"/>
    <cellStyle name="Porcentagem 4 2 5" xfId="2364" xr:uid="{00000000-0005-0000-0000-000081090000}"/>
    <cellStyle name="Porcentagem 4 3" xfId="2365" xr:uid="{00000000-0005-0000-0000-000082090000}"/>
    <cellStyle name="Porcentagem 4 3 2" xfId="2366" xr:uid="{00000000-0005-0000-0000-000083090000}"/>
    <cellStyle name="Porcentagem 4 3 2 2" xfId="2367" xr:uid="{00000000-0005-0000-0000-000084090000}"/>
    <cellStyle name="Porcentagem 4 3 2 2 2" xfId="2368" xr:uid="{00000000-0005-0000-0000-000085090000}"/>
    <cellStyle name="Porcentagem 4 3 2 2 2 2" xfId="2369" xr:uid="{00000000-0005-0000-0000-000086090000}"/>
    <cellStyle name="Porcentagem 4 3 2 2 3" xfId="2370" xr:uid="{00000000-0005-0000-0000-000087090000}"/>
    <cellStyle name="Porcentagem 4 3 2 3" xfId="2371" xr:uid="{00000000-0005-0000-0000-000088090000}"/>
    <cellStyle name="Porcentagem 4 3 2 3 2" xfId="2372" xr:uid="{00000000-0005-0000-0000-000089090000}"/>
    <cellStyle name="Porcentagem 4 3 2 4" xfId="2373" xr:uid="{00000000-0005-0000-0000-00008A090000}"/>
    <cellStyle name="Porcentagem 4 3 3" xfId="2374" xr:uid="{00000000-0005-0000-0000-00008B090000}"/>
    <cellStyle name="Porcentagem 4 3 3 2" xfId="2375" xr:uid="{00000000-0005-0000-0000-00008C090000}"/>
    <cellStyle name="Porcentagem 4 3 3 2 2" xfId="2376" xr:uid="{00000000-0005-0000-0000-00008D090000}"/>
    <cellStyle name="Porcentagem 4 3 3 3" xfId="2377" xr:uid="{00000000-0005-0000-0000-00008E090000}"/>
    <cellStyle name="Porcentagem 4 3 4" xfId="2378" xr:uid="{00000000-0005-0000-0000-00008F090000}"/>
    <cellStyle name="Porcentagem 4 3 4 2" xfId="2379" xr:uid="{00000000-0005-0000-0000-000090090000}"/>
    <cellStyle name="Porcentagem 4 3 5" xfId="2380" xr:uid="{00000000-0005-0000-0000-000091090000}"/>
    <cellStyle name="Porcentagem 4 4" xfId="2381" xr:uid="{00000000-0005-0000-0000-000092090000}"/>
    <cellStyle name="Porcentagem 4 4 2" xfId="2382" xr:uid="{00000000-0005-0000-0000-000093090000}"/>
    <cellStyle name="Porcentagem 4 4 2 2" xfId="2383" xr:uid="{00000000-0005-0000-0000-000094090000}"/>
    <cellStyle name="Porcentagem 4 4 2 2 2" xfId="2384" xr:uid="{00000000-0005-0000-0000-000095090000}"/>
    <cellStyle name="Porcentagem 4 4 2 2 2 2" xfId="2385" xr:uid="{00000000-0005-0000-0000-000096090000}"/>
    <cellStyle name="Porcentagem 4 4 2 2 3" xfId="2386" xr:uid="{00000000-0005-0000-0000-000097090000}"/>
    <cellStyle name="Porcentagem 4 4 2 3" xfId="2387" xr:uid="{00000000-0005-0000-0000-000098090000}"/>
    <cellStyle name="Porcentagem 4 4 2 3 2" xfId="2388" xr:uid="{00000000-0005-0000-0000-000099090000}"/>
    <cellStyle name="Porcentagem 4 4 2 4" xfId="2389" xr:uid="{00000000-0005-0000-0000-00009A090000}"/>
    <cellStyle name="Porcentagem 4 4 3" xfId="2390" xr:uid="{00000000-0005-0000-0000-00009B090000}"/>
    <cellStyle name="Porcentagem 4 4 3 2" xfId="2391" xr:uid="{00000000-0005-0000-0000-00009C090000}"/>
    <cellStyle name="Porcentagem 4 4 3 2 2" xfId="2392" xr:uid="{00000000-0005-0000-0000-00009D090000}"/>
    <cellStyle name="Porcentagem 4 4 3 3" xfId="2393" xr:uid="{00000000-0005-0000-0000-00009E090000}"/>
    <cellStyle name="Porcentagem 4 4 4" xfId="2394" xr:uid="{00000000-0005-0000-0000-00009F090000}"/>
    <cellStyle name="Porcentagem 4 4 4 2" xfId="2395" xr:uid="{00000000-0005-0000-0000-0000A0090000}"/>
    <cellStyle name="Porcentagem 4 4 5" xfId="2396" xr:uid="{00000000-0005-0000-0000-0000A1090000}"/>
    <cellStyle name="Porcentagem 4 5" xfId="2397" xr:uid="{00000000-0005-0000-0000-0000A2090000}"/>
    <cellStyle name="Porcentagem 4 5 2" xfId="2398" xr:uid="{00000000-0005-0000-0000-0000A3090000}"/>
    <cellStyle name="Porcentagem 4 5 2 2" xfId="2399" xr:uid="{00000000-0005-0000-0000-0000A4090000}"/>
    <cellStyle name="Porcentagem 4 5 2 2 2" xfId="2400" xr:uid="{00000000-0005-0000-0000-0000A5090000}"/>
    <cellStyle name="Porcentagem 4 5 2 2 2 2" xfId="2401" xr:uid="{00000000-0005-0000-0000-0000A6090000}"/>
    <cellStyle name="Porcentagem 4 5 2 2 3" xfId="2402" xr:uid="{00000000-0005-0000-0000-0000A7090000}"/>
    <cellStyle name="Porcentagem 4 5 2 3" xfId="2403" xr:uid="{00000000-0005-0000-0000-0000A8090000}"/>
    <cellStyle name="Porcentagem 4 5 2 3 2" xfId="2404" xr:uid="{00000000-0005-0000-0000-0000A9090000}"/>
    <cellStyle name="Porcentagem 4 5 2 4" xfId="2405" xr:uid="{00000000-0005-0000-0000-0000AA090000}"/>
    <cellStyle name="Porcentagem 4 5 3" xfId="2406" xr:uid="{00000000-0005-0000-0000-0000AB090000}"/>
    <cellStyle name="Porcentagem 4 5 3 2" xfId="2407" xr:uid="{00000000-0005-0000-0000-0000AC090000}"/>
    <cellStyle name="Porcentagem 4 5 3 2 2" xfId="2408" xr:uid="{00000000-0005-0000-0000-0000AD090000}"/>
    <cellStyle name="Porcentagem 4 5 3 3" xfId="2409" xr:uid="{00000000-0005-0000-0000-0000AE090000}"/>
    <cellStyle name="Porcentagem 4 5 4" xfId="2410" xr:uid="{00000000-0005-0000-0000-0000AF090000}"/>
    <cellStyle name="Porcentagem 4 5 4 2" xfId="2411" xr:uid="{00000000-0005-0000-0000-0000B0090000}"/>
    <cellStyle name="Porcentagem 4 5 5" xfId="2412" xr:uid="{00000000-0005-0000-0000-0000B1090000}"/>
    <cellStyle name="Porcentagem 4 6" xfId="2413" xr:uid="{00000000-0005-0000-0000-0000B2090000}"/>
    <cellStyle name="Porcentagem 4 6 2" xfId="2414" xr:uid="{00000000-0005-0000-0000-0000B3090000}"/>
    <cellStyle name="Porcentagem 4 6 2 2" xfId="2415" xr:uid="{00000000-0005-0000-0000-0000B4090000}"/>
    <cellStyle name="Porcentagem 4 6 2 2 2" xfId="2416" xr:uid="{00000000-0005-0000-0000-0000B5090000}"/>
    <cellStyle name="Porcentagem 4 6 2 2 2 2" xfId="2417" xr:uid="{00000000-0005-0000-0000-0000B6090000}"/>
    <cellStyle name="Porcentagem 4 6 2 2 3" xfId="2418" xr:uid="{00000000-0005-0000-0000-0000B7090000}"/>
    <cellStyle name="Porcentagem 4 6 2 3" xfId="2419" xr:uid="{00000000-0005-0000-0000-0000B8090000}"/>
    <cellStyle name="Porcentagem 4 6 2 3 2" xfId="2420" xr:uid="{00000000-0005-0000-0000-0000B9090000}"/>
    <cellStyle name="Porcentagem 4 6 2 4" xfId="2421" xr:uid="{00000000-0005-0000-0000-0000BA090000}"/>
    <cellStyle name="Porcentagem 4 6 3" xfId="2422" xr:uid="{00000000-0005-0000-0000-0000BB090000}"/>
    <cellStyle name="Porcentagem 4 6 3 2" xfId="2423" xr:uid="{00000000-0005-0000-0000-0000BC090000}"/>
    <cellStyle name="Porcentagem 4 6 3 2 2" xfId="2424" xr:uid="{00000000-0005-0000-0000-0000BD090000}"/>
    <cellStyle name="Porcentagem 4 6 3 3" xfId="2425" xr:uid="{00000000-0005-0000-0000-0000BE090000}"/>
    <cellStyle name="Porcentagem 4 6 4" xfId="2426" xr:uid="{00000000-0005-0000-0000-0000BF090000}"/>
    <cellStyle name="Porcentagem 4 6 4 2" xfId="2427" xr:uid="{00000000-0005-0000-0000-0000C0090000}"/>
    <cellStyle name="Porcentagem 4 6 5" xfId="2428" xr:uid="{00000000-0005-0000-0000-0000C1090000}"/>
    <cellStyle name="Porcentagem 4 7" xfId="2429" xr:uid="{00000000-0005-0000-0000-0000C2090000}"/>
    <cellStyle name="Porcentagem 4 7 2" xfId="2430" xr:uid="{00000000-0005-0000-0000-0000C3090000}"/>
    <cellStyle name="Porcentagem 4 7 2 2" xfId="2431" xr:uid="{00000000-0005-0000-0000-0000C4090000}"/>
    <cellStyle name="Porcentagem 4 7 2 2 2" xfId="2432" xr:uid="{00000000-0005-0000-0000-0000C5090000}"/>
    <cellStyle name="Porcentagem 4 7 2 3" xfId="2433" xr:uid="{00000000-0005-0000-0000-0000C6090000}"/>
    <cellStyle name="Porcentagem 4 7 3" xfId="2434" xr:uid="{00000000-0005-0000-0000-0000C7090000}"/>
    <cellStyle name="Porcentagem 4 7 3 2" xfId="2435" xr:uid="{00000000-0005-0000-0000-0000C8090000}"/>
    <cellStyle name="Porcentagem 4 7 4" xfId="2436" xr:uid="{00000000-0005-0000-0000-0000C9090000}"/>
    <cellStyle name="Porcentagem 4 8" xfId="2437" xr:uid="{00000000-0005-0000-0000-0000CA090000}"/>
    <cellStyle name="Porcentagem 4 8 2" xfId="2438" xr:uid="{00000000-0005-0000-0000-0000CB090000}"/>
    <cellStyle name="Porcentagem 4 8 2 2" xfId="2439" xr:uid="{00000000-0005-0000-0000-0000CC090000}"/>
    <cellStyle name="Porcentagem 4 8 3" xfId="2440" xr:uid="{00000000-0005-0000-0000-0000CD090000}"/>
    <cellStyle name="Porcentagem 4 9" xfId="2441" xr:uid="{00000000-0005-0000-0000-0000CE090000}"/>
    <cellStyle name="Porcentagem 4 9 2" xfId="2442" xr:uid="{00000000-0005-0000-0000-0000CF090000}"/>
    <cellStyle name="Porcentagem 5" xfId="2443" xr:uid="{00000000-0005-0000-0000-0000D0090000}"/>
    <cellStyle name="Porcentagem 5 2" xfId="2444" xr:uid="{00000000-0005-0000-0000-0000D1090000}"/>
    <cellStyle name="Porcentagem 5 2 2" xfId="2445" xr:uid="{00000000-0005-0000-0000-0000D2090000}"/>
    <cellStyle name="Porcentagem 5 2 2 2" xfId="2446" xr:uid="{00000000-0005-0000-0000-0000D3090000}"/>
    <cellStyle name="Porcentagem 5 2 2 2 2" xfId="2447" xr:uid="{00000000-0005-0000-0000-0000D4090000}"/>
    <cellStyle name="Porcentagem 5 2 2 2 2 2" xfId="2448" xr:uid="{00000000-0005-0000-0000-0000D5090000}"/>
    <cellStyle name="Porcentagem 5 2 2 2 3" xfId="2449" xr:uid="{00000000-0005-0000-0000-0000D6090000}"/>
    <cellStyle name="Porcentagem 5 2 2 3" xfId="2450" xr:uid="{00000000-0005-0000-0000-0000D7090000}"/>
    <cellStyle name="Porcentagem 5 2 2 3 2" xfId="2451" xr:uid="{00000000-0005-0000-0000-0000D8090000}"/>
    <cellStyle name="Porcentagem 5 2 2 4" xfId="2452" xr:uid="{00000000-0005-0000-0000-0000D9090000}"/>
    <cellStyle name="Porcentagem 5 2 3" xfId="2453" xr:uid="{00000000-0005-0000-0000-0000DA090000}"/>
    <cellStyle name="Porcentagem 5 2 3 2" xfId="2454" xr:uid="{00000000-0005-0000-0000-0000DB090000}"/>
    <cellStyle name="Porcentagem 5 2 3 2 2" xfId="2455" xr:uid="{00000000-0005-0000-0000-0000DC090000}"/>
    <cellStyle name="Porcentagem 5 2 3 3" xfId="2456" xr:uid="{00000000-0005-0000-0000-0000DD090000}"/>
    <cellStyle name="Porcentagem 5 2 4" xfId="2457" xr:uid="{00000000-0005-0000-0000-0000DE090000}"/>
    <cellStyle name="Porcentagem 5 2 4 2" xfId="2458" xr:uid="{00000000-0005-0000-0000-0000DF090000}"/>
    <cellStyle name="Porcentagem 5 2 5" xfId="2459" xr:uid="{00000000-0005-0000-0000-0000E0090000}"/>
    <cellStyle name="Porcentagem 5 3" xfId="2460" xr:uid="{00000000-0005-0000-0000-0000E1090000}"/>
    <cellStyle name="Porcentagem 5 3 2" xfId="2461" xr:uid="{00000000-0005-0000-0000-0000E2090000}"/>
    <cellStyle name="Porcentagem 5 3 2 2" xfId="2462" xr:uid="{00000000-0005-0000-0000-0000E3090000}"/>
    <cellStyle name="Porcentagem 5 3 2 2 2" xfId="2463" xr:uid="{00000000-0005-0000-0000-0000E4090000}"/>
    <cellStyle name="Porcentagem 5 3 2 2 2 2" xfId="2464" xr:uid="{00000000-0005-0000-0000-0000E5090000}"/>
    <cellStyle name="Porcentagem 5 3 2 2 3" xfId="2465" xr:uid="{00000000-0005-0000-0000-0000E6090000}"/>
    <cellStyle name="Porcentagem 5 3 2 3" xfId="2466" xr:uid="{00000000-0005-0000-0000-0000E7090000}"/>
    <cellStyle name="Porcentagem 5 3 2 3 2" xfId="2467" xr:uid="{00000000-0005-0000-0000-0000E8090000}"/>
    <cellStyle name="Porcentagem 5 3 2 4" xfId="2468" xr:uid="{00000000-0005-0000-0000-0000E9090000}"/>
    <cellStyle name="Porcentagem 5 3 3" xfId="2469" xr:uid="{00000000-0005-0000-0000-0000EA090000}"/>
    <cellStyle name="Porcentagem 5 3 3 2" xfId="2470" xr:uid="{00000000-0005-0000-0000-0000EB090000}"/>
    <cellStyle name="Porcentagem 5 3 3 2 2" xfId="2471" xr:uid="{00000000-0005-0000-0000-0000EC090000}"/>
    <cellStyle name="Porcentagem 5 3 3 3" xfId="2472" xr:uid="{00000000-0005-0000-0000-0000ED090000}"/>
    <cellStyle name="Porcentagem 5 3 4" xfId="2473" xr:uid="{00000000-0005-0000-0000-0000EE090000}"/>
    <cellStyle name="Porcentagem 5 3 4 2" xfId="2474" xr:uid="{00000000-0005-0000-0000-0000EF090000}"/>
    <cellStyle name="Porcentagem 5 3 5" xfId="2475" xr:uid="{00000000-0005-0000-0000-0000F0090000}"/>
    <cellStyle name="Porcentagem 5 4" xfId="2476" xr:uid="{00000000-0005-0000-0000-0000F1090000}"/>
    <cellStyle name="Porcentagem 5 4 2" xfId="2477" xr:uid="{00000000-0005-0000-0000-0000F2090000}"/>
    <cellStyle name="Porcentagem 5 4 2 2" xfId="2478" xr:uid="{00000000-0005-0000-0000-0000F3090000}"/>
    <cellStyle name="Porcentagem 5 4 2 2 2" xfId="2479" xr:uid="{00000000-0005-0000-0000-0000F4090000}"/>
    <cellStyle name="Porcentagem 5 4 2 3" xfId="2480" xr:uid="{00000000-0005-0000-0000-0000F5090000}"/>
    <cellStyle name="Porcentagem 5 4 3" xfId="2481" xr:uid="{00000000-0005-0000-0000-0000F6090000}"/>
    <cellStyle name="Porcentagem 5 4 3 2" xfId="2482" xr:uid="{00000000-0005-0000-0000-0000F7090000}"/>
    <cellStyle name="Porcentagem 5 4 4" xfId="2483" xr:uid="{00000000-0005-0000-0000-0000F8090000}"/>
    <cellStyle name="Porcentagem 5 5" xfId="2484" xr:uid="{00000000-0005-0000-0000-0000F9090000}"/>
    <cellStyle name="Porcentagem 5 5 2" xfId="2485" xr:uid="{00000000-0005-0000-0000-0000FA090000}"/>
    <cellStyle name="Porcentagem 5 5 2 2" xfId="2486" xr:uid="{00000000-0005-0000-0000-0000FB090000}"/>
    <cellStyle name="Porcentagem 5 5 3" xfId="2487" xr:uid="{00000000-0005-0000-0000-0000FC090000}"/>
    <cellStyle name="Porcentagem 5 6" xfId="2488" xr:uid="{00000000-0005-0000-0000-0000FD090000}"/>
    <cellStyle name="Porcentagem 5 6 2" xfId="2489" xr:uid="{00000000-0005-0000-0000-0000FE090000}"/>
    <cellStyle name="Porcentagem 5 7" xfId="2490" xr:uid="{00000000-0005-0000-0000-0000FF090000}"/>
    <cellStyle name="Porcentagem 6" xfId="2491" xr:uid="{00000000-0005-0000-0000-0000000A0000}"/>
    <cellStyle name="Porcentagem 6 2" xfId="2492" xr:uid="{00000000-0005-0000-0000-0000010A0000}"/>
    <cellStyle name="Porcentagem 6 2 2" xfId="2493" xr:uid="{00000000-0005-0000-0000-0000020A0000}"/>
    <cellStyle name="Porcentagem 6 3" xfId="2494" xr:uid="{00000000-0005-0000-0000-0000030A0000}"/>
    <cellStyle name="Porcentagem 7" xfId="2495" xr:uid="{00000000-0005-0000-0000-0000040A0000}"/>
    <cellStyle name="Porcentagem 7 2" xfId="2496" xr:uid="{00000000-0005-0000-0000-0000050A0000}"/>
    <cellStyle name="Saída 2" xfId="2497" xr:uid="{00000000-0005-0000-0000-0000060A0000}"/>
    <cellStyle name="Saída 3" xfId="2498" xr:uid="{00000000-0005-0000-0000-0000070A0000}"/>
    <cellStyle name="Saída 4" xfId="2499" xr:uid="{00000000-0005-0000-0000-0000080A0000}"/>
    <cellStyle name="Separador de milhares 10" xfId="2500" xr:uid="{00000000-0005-0000-0000-00000A0A0000}"/>
    <cellStyle name="Separador de milhares 11" xfId="2501" xr:uid="{00000000-0005-0000-0000-00000B0A0000}"/>
    <cellStyle name="Separador de milhares 12" xfId="2502" xr:uid="{00000000-0005-0000-0000-00000C0A0000}"/>
    <cellStyle name="Separador de milhares 13" xfId="2503" xr:uid="{00000000-0005-0000-0000-00000D0A0000}"/>
    <cellStyle name="Separador de milhares 14" xfId="2504" xr:uid="{00000000-0005-0000-0000-00000E0A0000}"/>
    <cellStyle name="Separador de milhares 15" xfId="2505" xr:uid="{00000000-0005-0000-0000-00000F0A0000}"/>
    <cellStyle name="Separador de milhares 16" xfId="2506" xr:uid="{00000000-0005-0000-0000-0000100A0000}"/>
    <cellStyle name="Separador de milhares 17" xfId="2507" xr:uid="{00000000-0005-0000-0000-0000110A0000}"/>
    <cellStyle name="Separador de milhares 18" xfId="2508" xr:uid="{00000000-0005-0000-0000-0000120A0000}"/>
    <cellStyle name="Separador de milhares 19" xfId="2509" xr:uid="{00000000-0005-0000-0000-0000130A0000}"/>
    <cellStyle name="Separador de milhares 2" xfId="2510" xr:uid="{00000000-0005-0000-0000-0000140A0000}"/>
    <cellStyle name="Separador de milhares 2 2" xfId="2511" xr:uid="{00000000-0005-0000-0000-0000150A0000}"/>
    <cellStyle name="Separador de milhares 20" xfId="2512" xr:uid="{00000000-0005-0000-0000-0000160A0000}"/>
    <cellStyle name="Separador de milhares 21" xfId="2513" xr:uid="{00000000-0005-0000-0000-0000170A0000}"/>
    <cellStyle name="Separador de milhares 22" xfId="2514" xr:uid="{00000000-0005-0000-0000-0000180A0000}"/>
    <cellStyle name="Separador de milhares 23" xfId="2515" xr:uid="{00000000-0005-0000-0000-0000190A0000}"/>
    <cellStyle name="Separador de milhares 24" xfId="2516" xr:uid="{00000000-0005-0000-0000-00001A0A0000}"/>
    <cellStyle name="Separador de milhares 25" xfId="2517" xr:uid="{00000000-0005-0000-0000-00001B0A0000}"/>
    <cellStyle name="Separador de milhares 26" xfId="2518" xr:uid="{00000000-0005-0000-0000-00001C0A0000}"/>
    <cellStyle name="Separador de milhares 27" xfId="2519" xr:uid="{00000000-0005-0000-0000-00001D0A0000}"/>
    <cellStyle name="Separador de milhares 28" xfId="2520" xr:uid="{00000000-0005-0000-0000-00001E0A0000}"/>
    <cellStyle name="Separador de milhares 29" xfId="2521" xr:uid="{00000000-0005-0000-0000-00001F0A0000}"/>
    <cellStyle name="Separador de milhares 3" xfId="2522" xr:uid="{00000000-0005-0000-0000-0000200A0000}"/>
    <cellStyle name="Separador de milhares 30" xfId="2523" xr:uid="{00000000-0005-0000-0000-0000210A0000}"/>
    <cellStyle name="Separador de milhares 31" xfId="2524" xr:uid="{00000000-0005-0000-0000-0000220A0000}"/>
    <cellStyle name="Separador de milhares 32" xfId="2525" xr:uid="{00000000-0005-0000-0000-0000230A0000}"/>
    <cellStyle name="Separador de milhares 33" xfId="2526" xr:uid="{00000000-0005-0000-0000-0000240A0000}"/>
    <cellStyle name="Separador de milhares 34" xfId="2527" xr:uid="{00000000-0005-0000-0000-0000250A0000}"/>
    <cellStyle name="Separador de milhares 35" xfId="2528" xr:uid="{00000000-0005-0000-0000-0000260A0000}"/>
    <cellStyle name="Separador de milhares 36" xfId="2529" xr:uid="{00000000-0005-0000-0000-0000270A0000}"/>
    <cellStyle name="Separador de milhares 37" xfId="2530" xr:uid="{00000000-0005-0000-0000-0000280A0000}"/>
    <cellStyle name="Separador de milhares 38" xfId="2531" xr:uid="{00000000-0005-0000-0000-0000290A0000}"/>
    <cellStyle name="Separador de milhares 39" xfId="2532" xr:uid="{00000000-0005-0000-0000-00002A0A0000}"/>
    <cellStyle name="Separador de milhares 4" xfId="2533" xr:uid="{00000000-0005-0000-0000-00002B0A0000}"/>
    <cellStyle name="Separador de milhares 4 2" xfId="2534" xr:uid="{00000000-0005-0000-0000-00002C0A0000}"/>
    <cellStyle name="Separador de milhares 4 2 10" xfId="2535" xr:uid="{00000000-0005-0000-0000-00002D0A0000}"/>
    <cellStyle name="Separador de milhares 4 2 11" xfId="2536" xr:uid="{00000000-0005-0000-0000-00002E0A0000}"/>
    <cellStyle name="Separador de milhares 4 2 11 2" xfId="2655" xr:uid="{00000000-0005-0000-0000-00002F0A0000}"/>
    <cellStyle name="Separador de milhares 4 2 12" xfId="2656" xr:uid="{00000000-0005-0000-0000-0000300A0000}"/>
    <cellStyle name="Separador de milhares 4 2 2" xfId="2537" xr:uid="{00000000-0005-0000-0000-0000310A0000}"/>
    <cellStyle name="Separador de milhares 4 2 3" xfId="2538" xr:uid="{00000000-0005-0000-0000-0000320A0000}"/>
    <cellStyle name="Separador de milhares 4 2 4" xfId="2539" xr:uid="{00000000-0005-0000-0000-0000330A0000}"/>
    <cellStyle name="Separador de milhares 4 2 5" xfId="2540" xr:uid="{00000000-0005-0000-0000-0000340A0000}"/>
    <cellStyle name="Separador de milhares 4 2 6" xfId="2541" xr:uid="{00000000-0005-0000-0000-0000350A0000}"/>
    <cellStyle name="Separador de milhares 4 2 7" xfId="2542" xr:uid="{00000000-0005-0000-0000-0000360A0000}"/>
    <cellStyle name="Separador de milhares 4 2 8" xfId="2543" xr:uid="{00000000-0005-0000-0000-0000370A0000}"/>
    <cellStyle name="Separador de milhares 4 2 9" xfId="2544" xr:uid="{00000000-0005-0000-0000-0000380A0000}"/>
    <cellStyle name="Separador de milhares 40" xfId="2545" xr:uid="{00000000-0005-0000-0000-0000390A0000}"/>
    <cellStyle name="Separador de milhares 40 2" xfId="2546" xr:uid="{00000000-0005-0000-0000-00003A0A0000}"/>
    <cellStyle name="Separador de milhares 40 3" xfId="2657" xr:uid="{00000000-0005-0000-0000-00003B0A0000}"/>
    <cellStyle name="Separador de milhares 41" xfId="2547" xr:uid="{00000000-0005-0000-0000-00003C0A0000}"/>
    <cellStyle name="Separador de milhares 41 2" xfId="2548" xr:uid="{00000000-0005-0000-0000-00003D0A0000}"/>
    <cellStyle name="Separador de milhares 5" xfId="2549" xr:uid="{00000000-0005-0000-0000-00003E0A0000}"/>
    <cellStyle name="Separador de milhares 5 2" xfId="2550" xr:uid="{00000000-0005-0000-0000-00003F0A0000}"/>
    <cellStyle name="Separador de milhares 5 2 2" xfId="2551" xr:uid="{00000000-0005-0000-0000-0000400A0000}"/>
    <cellStyle name="Separador de milhares 5 2 2 2" xfId="2552" xr:uid="{00000000-0005-0000-0000-0000410A0000}"/>
    <cellStyle name="Separador de milhares 5 2 2 3" xfId="2553" xr:uid="{00000000-0005-0000-0000-0000420A0000}"/>
    <cellStyle name="Separador de milhares 5 2 2 4" xfId="2554" xr:uid="{00000000-0005-0000-0000-0000430A0000}"/>
    <cellStyle name="Separador de milhares 5 2 3" xfId="2555" xr:uid="{00000000-0005-0000-0000-0000440A0000}"/>
    <cellStyle name="Separador de milhares 5 2 4" xfId="2556" xr:uid="{00000000-0005-0000-0000-0000450A0000}"/>
    <cellStyle name="Separador de milhares 5 2 5" xfId="2557" xr:uid="{00000000-0005-0000-0000-0000460A0000}"/>
    <cellStyle name="Separador de milhares 6" xfId="2558" xr:uid="{00000000-0005-0000-0000-0000470A0000}"/>
    <cellStyle name="Separador de milhares 7" xfId="2559" xr:uid="{00000000-0005-0000-0000-0000480A0000}"/>
    <cellStyle name="Separador de milhares 8" xfId="2560" xr:uid="{00000000-0005-0000-0000-0000490A0000}"/>
    <cellStyle name="Separador de milhares 9" xfId="2561" xr:uid="{00000000-0005-0000-0000-00004A0A0000}"/>
    <cellStyle name="Texto de Aviso 2" xfId="2562" xr:uid="{00000000-0005-0000-0000-00004B0A0000}"/>
    <cellStyle name="Texto Explicativo 2" xfId="2563" xr:uid="{00000000-0005-0000-0000-00004C0A0000}"/>
    <cellStyle name="Title" xfId="2564" xr:uid="{00000000-0005-0000-0000-00004D0A0000}"/>
    <cellStyle name="Título 1 2" xfId="2567" xr:uid="{00000000-0005-0000-0000-00004E0A0000}"/>
    <cellStyle name="Título 2 2" xfId="2568" xr:uid="{00000000-0005-0000-0000-00004F0A0000}"/>
    <cellStyle name="Título 3 2" xfId="2569" xr:uid="{00000000-0005-0000-0000-0000500A0000}"/>
    <cellStyle name="Título 4 2" xfId="2570" xr:uid="{00000000-0005-0000-0000-0000510A0000}"/>
    <cellStyle name="Título 5" xfId="2571" xr:uid="{00000000-0005-0000-0000-0000520A0000}"/>
    <cellStyle name="Total 2" xfId="2565" xr:uid="{00000000-0005-0000-0000-0000530A0000}"/>
    <cellStyle name="Total 3" xfId="2566" xr:uid="{00000000-0005-0000-0000-0000540A0000}"/>
    <cellStyle name="Vírgula" xfId="1" builtinId="3"/>
    <cellStyle name="Vírgula 2" xfId="2572" xr:uid="{00000000-0005-0000-0000-0000550A0000}"/>
    <cellStyle name="Vírgula 2 2" xfId="2573" xr:uid="{00000000-0005-0000-0000-0000560A0000}"/>
    <cellStyle name="Vírgula 2 2 2" xfId="2619" xr:uid="{00000000-0005-0000-0000-0000570A0000}"/>
    <cellStyle name="Vírgula 2 3" xfId="2620" xr:uid="{00000000-0005-0000-0000-0000580A0000}"/>
    <cellStyle name="Vírgula 3" xfId="2574" xr:uid="{00000000-0005-0000-0000-0000590A0000}"/>
    <cellStyle name="Vírgula 3 2" xfId="2621" xr:uid="{00000000-0005-0000-0000-00005A0A0000}"/>
    <cellStyle name="Vírgula 3 2 2" xfId="2622" xr:uid="{00000000-0005-0000-0000-00005B0A0000}"/>
    <cellStyle name="Vírgula 3 3" xfId="2623" xr:uid="{00000000-0005-0000-0000-00005C0A0000}"/>
    <cellStyle name="Vírgula 4" xfId="2624" xr:uid="{00000000-0005-0000-0000-00005D0A0000}"/>
    <cellStyle name="Vírgula 4 2" xfId="2625" xr:uid="{00000000-0005-0000-0000-00005E0A0000}"/>
    <cellStyle name="Vírgula 5" xfId="2626" xr:uid="{00000000-0005-0000-0000-00005F0A0000}"/>
    <cellStyle name="Vírgula 6" xfId="2627" xr:uid="{00000000-0005-0000-0000-0000600A0000}"/>
    <cellStyle name="Vírgula 7" xfId="2658" xr:uid="{00000000-0005-0000-0000-0000610A0000}"/>
    <cellStyle name="Warning Text" xfId="2575" xr:uid="{00000000-0005-0000-0000-0000620A0000}"/>
  </cellStyles>
  <dxfs count="0"/>
  <tableStyles count="0" defaultTableStyle="TableStyleMedium2" defaultPivotStyle="PivotStyleLight16"/>
  <colors>
    <indexedColors>
      <rgbColor rgb="FF000000"/>
      <rgbColor rgb="FFFFFFFF"/>
      <rgbColor rgb="FFFF0000"/>
      <rgbColor rgb="FF00FF00"/>
      <rgbColor rgb="FF0000FF"/>
      <rgbColor rgb="FFFFFF00"/>
      <rgbColor rgb="FFFCD5B5"/>
      <rgbColor rgb="FFCCC1DA"/>
      <rgbColor rgb="FF800000"/>
      <rgbColor rgb="FF008000"/>
      <rgbColor rgb="FF000080"/>
      <rgbColor rgb="FF808000"/>
      <rgbColor rgb="FF800080"/>
      <rgbColor rgb="FF1F497D"/>
      <rgbColor rgb="FFC0C0C0"/>
      <rgbColor rgb="FF808080"/>
      <rgbColor rgb="FFBFBFBF"/>
      <rgbColor rgb="FF984807"/>
      <rgbColor rgb="FFFFFFCC"/>
      <rgbColor rgb="FFCCFFFF"/>
      <rgbColor rgb="FF660066"/>
      <rgbColor rgb="FFFF8080"/>
      <rgbColor rgb="FF0066CC"/>
      <rgbColor rgb="FFCCCCFF"/>
      <rgbColor rgb="FF000080"/>
      <rgbColor rgb="FFDEE6EF"/>
      <rgbColor rgb="FFFFBF00"/>
      <rgbColor rgb="FFD9D9D9"/>
      <rgbColor rgb="FFF2F2F2"/>
      <rgbColor rgb="FF800000"/>
      <rgbColor rgb="FFFFB66C"/>
      <rgbColor rgb="FF0000FF"/>
      <rgbColor rgb="FFB9CDE5"/>
      <rgbColor rgb="FFDBEEF4"/>
      <rgbColor rgb="FFCCFFCC"/>
      <rgbColor rgb="FFFFFF99"/>
      <rgbColor rgb="FF99CCFF"/>
      <rgbColor rgb="FFFF99CC"/>
      <rgbColor rgb="FFCC99FF"/>
      <rgbColor rgb="FFFFCC99"/>
      <rgbColor rgb="FF2A6099"/>
      <rgbColor rgb="FF33CCCC"/>
      <rgbColor rgb="FFC3D69B"/>
      <rgbColor rgb="FFFFCC00"/>
      <rgbColor rgb="FFFF9900"/>
      <rgbColor rgb="FFFF6600"/>
      <rgbColor rgb="FF7F7F7F"/>
      <rgbColor rgb="FF969696"/>
      <rgbColor rgb="FF003366"/>
      <rgbColor rgb="FF339966"/>
      <rgbColor rgb="FF003300"/>
      <rgbColor rgb="FFEBF1DE"/>
      <rgbColor rgb="FF993300"/>
      <rgbColor rgb="FFFF4000"/>
      <rgbColor rgb="FF333399"/>
      <rgbColor rgb="FF333333"/>
      <rgbColor rgb="00003366"/>
      <rgbColor rgb="00339966"/>
      <rgbColor rgb="00003300"/>
      <rgbColor rgb="00333300"/>
      <rgbColor rgb="00993300"/>
      <rgbColor rgb="00993366"/>
      <rgbColor rgb="00333399"/>
      <rgbColor rgb="00333333"/>
    </indexedColors>
    <mruColors>
      <color rgb="FF00FF00"/>
      <color rgb="FFCCFF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0</xdr:colOff>
      <xdr:row>50</xdr:row>
      <xdr:rowOff>81243</xdr:rowOff>
    </xdr:from>
    <xdr:to>
      <xdr:col>14</xdr:col>
      <xdr:colOff>0</xdr:colOff>
      <xdr:row>51</xdr:row>
      <xdr:rowOff>126067</xdr:rowOff>
    </xdr:to>
    <xdr:sp macro="" textlink="">
      <xdr:nvSpPr>
        <xdr:cNvPr id="2" name="Retângulo 1">
          <a:extLst>
            <a:ext uri="{FF2B5EF4-FFF2-40B4-BE49-F238E27FC236}">
              <a16:creationId xmlns:a16="http://schemas.microsoft.com/office/drawing/2014/main" id="{C4545DC4-E3AD-4F3A-8EBC-CFE75FACC059}"/>
            </a:ext>
          </a:extLst>
        </xdr:cNvPr>
        <xdr:cNvSpPr/>
      </xdr:nvSpPr>
      <xdr:spPr>
        <a:xfrm>
          <a:off x="9401175" y="10453968"/>
          <a:ext cx="0" cy="235324"/>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200" b="1">
              <a:solidFill>
                <a:sysClr val="windowText" lastClr="000000"/>
              </a:solidFill>
              <a:latin typeface="Times New Roman" panose="02020603050405020304" pitchFamily="18" charset="0"/>
              <a:cs typeface="Times New Roman" panose="02020603050405020304" pitchFamily="18" charset="0"/>
            </a:rPr>
            <a:t>AMARELO</a:t>
          </a:r>
        </a:p>
      </xdr:txBody>
    </xdr:sp>
    <xdr:clientData/>
  </xdr:twoCellAnchor>
  <xdr:twoCellAnchor>
    <xdr:from>
      <xdr:col>14</xdr:col>
      <xdr:colOff>0</xdr:colOff>
      <xdr:row>50</xdr:row>
      <xdr:rowOff>81243</xdr:rowOff>
    </xdr:from>
    <xdr:to>
      <xdr:col>14</xdr:col>
      <xdr:colOff>0</xdr:colOff>
      <xdr:row>51</xdr:row>
      <xdr:rowOff>126067</xdr:rowOff>
    </xdr:to>
    <xdr:sp macro="" textlink="">
      <xdr:nvSpPr>
        <xdr:cNvPr id="3" name="Retângulo 2">
          <a:extLst>
            <a:ext uri="{FF2B5EF4-FFF2-40B4-BE49-F238E27FC236}">
              <a16:creationId xmlns:a16="http://schemas.microsoft.com/office/drawing/2014/main" id="{C2217948-D1D6-4EEF-A6C0-114B3999C715}"/>
            </a:ext>
          </a:extLst>
        </xdr:cNvPr>
        <xdr:cNvSpPr/>
      </xdr:nvSpPr>
      <xdr:spPr>
        <a:xfrm>
          <a:off x="9401175" y="10453968"/>
          <a:ext cx="0" cy="235324"/>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200" b="1">
              <a:solidFill>
                <a:sysClr val="windowText" lastClr="000000"/>
              </a:solidFill>
              <a:latin typeface="Times New Roman" panose="02020603050405020304" pitchFamily="18" charset="0"/>
              <a:cs typeface="Times New Roman" panose="02020603050405020304" pitchFamily="18" charset="0"/>
            </a:rPr>
            <a:t>AMARELO</a:t>
          </a:r>
        </a:p>
      </xdr:txBody>
    </xdr:sp>
    <xdr:clientData/>
  </xdr:twoCellAnchor>
  <xdr:twoCellAnchor>
    <xdr:from>
      <xdr:col>14</xdr:col>
      <xdr:colOff>0</xdr:colOff>
      <xdr:row>50</xdr:row>
      <xdr:rowOff>81243</xdr:rowOff>
    </xdr:from>
    <xdr:to>
      <xdr:col>14</xdr:col>
      <xdr:colOff>0</xdr:colOff>
      <xdr:row>51</xdr:row>
      <xdr:rowOff>126067</xdr:rowOff>
    </xdr:to>
    <xdr:sp macro="" textlink="">
      <xdr:nvSpPr>
        <xdr:cNvPr id="4" name="Retângulo 3">
          <a:extLst>
            <a:ext uri="{FF2B5EF4-FFF2-40B4-BE49-F238E27FC236}">
              <a16:creationId xmlns:a16="http://schemas.microsoft.com/office/drawing/2014/main" id="{DC1EE15F-7E2D-424C-A9AA-8F06E03A54F5}"/>
            </a:ext>
          </a:extLst>
        </xdr:cNvPr>
        <xdr:cNvSpPr/>
      </xdr:nvSpPr>
      <xdr:spPr>
        <a:xfrm>
          <a:off x="9401175" y="10453968"/>
          <a:ext cx="0" cy="235324"/>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200" b="1">
              <a:solidFill>
                <a:sysClr val="windowText" lastClr="000000"/>
              </a:solidFill>
              <a:latin typeface="Times New Roman" panose="02020603050405020304" pitchFamily="18" charset="0"/>
              <a:cs typeface="Times New Roman" panose="02020603050405020304" pitchFamily="18" charset="0"/>
            </a:rPr>
            <a:t>AMARELO</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oesplan/AppData/Roaming/Microsoft/Excel/Users/Proesplan/AppData/Roaming/Microsoft/Excel/CTR/268%20-%20ETA%20Cordeir&#243;polis/Revis&#227;o%20or&#231;amento/268%20-%20Or&#231;amento%20Civil%20e%20hidromec&#226;nico%20-%20Rev7%20-Tania%20-%20Alter%20Rube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4B9B914\268%20-%20Or&#231;amento%20Civil%20e%20hidromec&#226;nico%20-%20Rev7%20-Tania%20-%20Alter%20Rube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Orçamento Resumo"/>
      <sheetName val="OS - Obras Gerais"/>
      <sheetName val="OSE - Distribuição Geral"/>
      <sheetName val="MEE - Distribuição Geral"/>
      <sheetName val="OSE - Poste de Entrada"/>
      <sheetName val="MEE - Poste de Entrada"/>
      <sheetName val="OS - Caixa do Medidor de Vazão"/>
      <sheetName val="ME - Caixa do medidor de Vazão"/>
      <sheetName val="OS - Estrutura de Entrada"/>
      <sheetName val="ME - Estrutura de Entrada"/>
      <sheetName val="OS - Floculadores "/>
      <sheetName val="ME - Floculadores "/>
      <sheetName val="OS - Decantadores"/>
      <sheetName val="ME - Decantadores"/>
      <sheetName val="OS - Filtros"/>
      <sheetName val="ME - Filtros"/>
      <sheetName val="OSE - Módulo de Tratamento"/>
      <sheetName val="MEE - Módulo de Tratamento"/>
      <sheetName val="OS - Reservatório Pulmão"/>
      <sheetName val="OSE - Res. Pulmão"/>
      <sheetName val="ME - Reservatório - Pulmão"/>
      <sheetName val="MEE - Res. Pulmão"/>
      <sheetName val="OS - EE para processo da ETA"/>
      <sheetName val="ME - EE para processo da ETA"/>
      <sheetName val="OS - Casa de Química"/>
      <sheetName val="OSE - Casa de Química ELE"/>
      <sheetName val="ME - Casa de Química"/>
      <sheetName val="MEE - Casa de Química ELE"/>
      <sheetName val="OS - Casa de Cloração"/>
      <sheetName val="OSE - Casa de Cloração ELE"/>
      <sheetName val="ME - Casa de Cloração"/>
      <sheetName val="MEE - Casa de Cloração ELE"/>
      <sheetName val="OS - Reservatório Elevado"/>
      <sheetName val="OSE - RESE Processos"/>
      <sheetName val="ME - Reservatório Elevado"/>
      <sheetName val="MEE - RESE Processos"/>
      <sheetName val="OS - Poço de Manobra"/>
      <sheetName val="OS - Tanque de Equalização"/>
      <sheetName val="ME - Tanque de Equalização"/>
      <sheetName val="OS - EE de Recirculação"/>
      <sheetName val="OSE - EE de Retorno"/>
      <sheetName val="ME - EE de Recirculação"/>
      <sheetName val="MEE - EE de Recirculação"/>
      <sheetName val="OS - EE de Lodo"/>
      <sheetName val="OSE - EE de Desc. Lodo"/>
      <sheetName val="ME - EE de Lodo"/>
      <sheetName val="MEE - EE de Desc. Lodo"/>
      <sheetName val="OS - Desidratação Mec de Lodo"/>
      <sheetName val="OSE - SDL"/>
      <sheetName val="ME - Desidratação Mec de Lodo"/>
      <sheetName val="MEE - SDL"/>
      <sheetName val="OS - Interligações"/>
      <sheetName val="ME - Interligações"/>
      <sheetName val="OS - EE Lavagem dos Filtros"/>
      <sheetName val="OSE - EELF"/>
      <sheetName val="ME - EE Lavagem dos Filtros"/>
      <sheetName val="MEE - EELF"/>
      <sheetName val="OS - Portaria"/>
      <sheetName val="OSE - Portaria ELE"/>
      <sheetName val="ME - Portaria"/>
      <sheetName val="MEE - Portaria ELE"/>
      <sheetName val="OS - Sala do QDG"/>
      <sheetName val="OSE - Sala de Painéis"/>
      <sheetName val="MEE - Sala de Painéis"/>
      <sheetName val="OS - Rede de Esgoto"/>
      <sheetName val="ME - Rede de esgoto"/>
      <sheetName val="OS - Rede de distribuição"/>
      <sheetName val="ME - Rede de distribuição"/>
      <sheetName val="Q - Obras Gerais"/>
      <sheetName val="Q - Caixa do medidor de vazão"/>
      <sheetName val="Q - Estrutura de Entrada"/>
      <sheetName val="Q - Floculadores "/>
      <sheetName val="Q - Decantadores "/>
      <sheetName val="Q - Filtros "/>
      <sheetName val="Q - Reservatório"/>
      <sheetName val="Q -EE para processo da ETA"/>
      <sheetName val="Q - Casa de Química"/>
      <sheetName val="Q - Casa de Cloração"/>
      <sheetName val="Q - Reservatório Elevado"/>
      <sheetName val="Q - Poço de Manobra"/>
      <sheetName val="Q - Tanque de Equalização"/>
      <sheetName val="Q - EE de Recirculação"/>
      <sheetName val="Q - EE de Lodo"/>
      <sheetName val="Q - Desidratação Mec de Lodo"/>
      <sheetName val="Q - EE Lavagem dos Filtros"/>
      <sheetName val="Q - Interligações"/>
      <sheetName val="Q-interligações-2"/>
      <sheetName val="Q - Portaria"/>
      <sheetName val="Q- Sala do QDG"/>
      <sheetName val="Q - Rede de Esgoto"/>
      <sheetName val="Q - Rede de distribuição"/>
      <sheetName val="C_268-001"/>
      <sheetName val="C_268-004"/>
      <sheetName val="C_2682-005"/>
      <sheetName val="C_268-008"/>
      <sheetName val="C_268-010"/>
      <sheetName val="C_268-013"/>
      <sheetName val="C_268-014"/>
      <sheetName val="C_268-015"/>
      <sheetName val="C_268_016"/>
      <sheetName val="C_268_017"/>
      <sheetName val="C_268_018"/>
      <sheetName val="C_268_019"/>
      <sheetName val="C_268_020"/>
      <sheetName val="C_268_021"/>
      <sheetName val="C_268-022"/>
      <sheetName val="C_268_023"/>
      <sheetName val="C_268-024"/>
      <sheetName val="C_268-025"/>
      <sheetName val="C_268-026"/>
      <sheetName val="C_268-027"/>
      <sheetName val="C_268-028"/>
      <sheetName val="C_268-029"/>
      <sheetName val="C_268-030"/>
      <sheetName val="C_268-031"/>
      <sheetName val="C_268-032"/>
      <sheetName val="C_268-033"/>
      <sheetName val="C_268-034"/>
      <sheetName val="C_268-035"/>
      <sheetName val="C_268-036"/>
      <sheetName val="C_268-037"/>
      <sheetName val="C_268-038"/>
      <sheetName val="E-001"/>
      <sheetName val="E-002"/>
      <sheetName val="E-003"/>
      <sheetName val="E-004"/>
      <sheetName val="E-005"/>
      <sheetName val="E-006"/>
      <sheetName val="E-007"/>
      <sheetName val="E-008"/>
      <sheetName val="E-009"/>
      <sheetName val="E-010"/>
      <sheetName val="E-011"/>
      <sheetName val="E-012"/>
      <sheetName val="E-013"/>
      <sheetName val="E-014"/>
      <sheetName val="E-015"/>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Resumo das Cotações - H "/>
      <sheetName val="Resumo das Cotações - E"/>
      <sheetName val="BDI Com"/>
      <sheetName val="BDI Sem"/>
      <sheetName val="Resumo das Composições - E"/>
      <sheetName val="C_268-002"/>
      <sheetName val="C_268-003"/>
      <sheetName val="C_268-009"/>
      <sheetName val="C_268-011"/>
      <sheetName val="C_268-012"/>
      <sheetName val="ALCH-06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ow r="17">
          <cell r="H17">
            <v>6.66</v>
          </cell>
        </row>
      </sheetData>
      <sheetData sheetId="123"/>
      <sheetData sheetId="124"/>
      <sheetData sheetId="125" refreshError="1"/>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efreshError="1"/>
      <sheetData sheetId="164" refreshError="1"/>
      <sheetData sheetId="165">
        <row r="44">
          <cell r="C44">
            <v>27.58</v>
          </cell>
        </row>
      </sheetData>
      <sheetData sheetId="166" refreshError="1"/>
      <sheetData sheetId="167"/>
      <sheetData sheetId="168" refreshError="1"/>
      <sheetData sheetId="169" refreshError="1"/>
      <sheetData sheetId="170" refreshError="1"/>
      <sheetData sheetId="171" refreshError="1"/>
      <sheetData sheetId="172" refreshError="1"/>
      <sheetData sheetId="17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Orçamento Resumo"/>
      <sheetName val="OS - Obras Gerais"/>
      <sheetName val="OSE - Distribuição Geral"/>
      <sheetName val="MEE - Distribuição Geral"/>
      <sheetName val="OSE - Poste de Entrada"/>
      <sheetName val="MEE - Poste de Entrada"/>
      <sheetName val="OS - Caixa do Medidor de Vazão"/>
      <sheetName val="ME - Caixa do medidor de Vazão"/>
      <sheetName val="OS - Estrutura de Entrada"/>
      <sheetName val="ME - Estrutura de Entrada"/>
      <sheetName val="OS - Floculadores "/>
      <sheetName val="ME - Floculadores "/>
      <sheetName val="OS - Decantadores"/>
      <sheetName val="ME - Decantadores"/>
      <sheetName val="OS - Filtros"/>
      <sheetName val="ME - Filtros"/>
      <sheetName val="OSE - Módulo de Tratamento"/>
      <sheetName val="MEE - Módulo de Tratamento"/>
      <sheetName val="OS - Reservatório Pulmão"/>
      <sheetName val="OSE - Res. Pulmão"/>
      <sheetName val="ME - Reservatório - Pulmão"/>
      <sheetName val="MEE - Res. Pulmão"/>
      <sheetName val="OS - EE para processo da ETA"/>
      <sheetName val="ME - EE para processo da ETA"/>
      <sheetName val="OS - Casa de Química"/>
      <sheetName val="OSE - Casa de Química ELE"/>
      <sheetName val="ME - Casa de Química"/>
      <sheetName val="MEE - Casa de Química ELE"/>
      <sheetName val="OS - Casa de Cloração"/>
      <sheetName val="OSE - Casa de Cloração ELE"/>
      <sheetName val="ME - Casa de Cloração"/>
      <sheetName val="MEE - Casa de Cloração ELE"/>
      <sheetName val="OS - Reservatório Elevado"/>
      <sheetName val="OSE - RESE Processos"/>
      <sheetName val="ME - Reservatório Elevado"/>
      <sheetName val="MEE - RESE Processos"/>
      <sheetName val="OS - Poço de Manobra"/>
      <sheetName val="OS - Tanque de Equalização"/>
      <sheetName val="ME - Tanque de Equalização"/>
      <sheetName val="OS - EE de Recirculação"/>
      <sheetName val="OSE - EE de Retorno"/>
      <sheetName val="ME - EE de Recirculação"/>
      <sheetName val="MEE - EE de Recirculação"/>
      <sheetName val="OS - EE de Lodo"/>
      <sheetName val="OSE - EE de Desc. Lodo"/>
      <sheetName val="ME - EE de Lodo"/>
      <sheetName val="MEE - EE de Desc. Lodo"/>
      <sheetName val="OS - Desidratação Mec de Lodo"/>
      <sheetName val="OSE - SDL"/>
      <sheetName val="ME - Desidratação Mec de Lodo"/>
      <sheetName val="MEE - SDL"/>
      <sheetName val="OS - Interligações"/>
      <sheetName val="ME - Interligações"/>
      <sheetName val="OS - EE Lavagem dos Filtros"/>
      <sheetName val="OSE - EELF"/>
      <sheetName val="ME - EE Lavagem dos Filtros"/>
      <sheetName val="MEE - EELF"/>
      <sheetName val="OS - Portaria"/>
      <sheetName val="OSE - Portaria ELE"/>
      <sheetName val="ME - Portaria"/>
      <sheetName val="MEE - Portaria ELE"/>
      <sheetName val="OS - Sala do QDG"/>
      <sheetName val="OSE - Sala de Painéis"/>
      <sheetName val="MEE - Sala de Painéis"/>
      <sheetName val="OS - Rede de Esgoto"/>
      <sheetName val="ME - Rede de esgoto"/>
      <sheetName val="OS - Rede de distribuição"/>
      <sheetName val="ME - Rede de distribuição"/>
      <sheetName val="Q - Obras Gerais"/>
      <sheetName val="Q - Caixa do medidor de vazão"/>
      <sheetName val="Q - Estrutura de Entrada"/>
      <sheetName val="Q - Floculadores "/>
      <sheetName val="Q - Decantadores "/>
      <sheetName val="Q - Filtros "/>
      <sheetName val="Q - Reservatório"/>
      <sheetName val="Q -EE para processo da ETA"/>
      <sheetName val="Q - Casa de Química"/>
      <sheetName val="Q - Casa de Cloração"/>
      <sheetName val="Q - Reservatório Elevado"/>
      <sheetName val="Q - Poço de Manobra"/>
      <sheetName val="Q - Tanque de Equalização"/>
      <sheetName val="Q - EE de Recirculação"/>
      <sheetName val="Q - EE de Lodo"/>
      <sheetName val="Q - Desidratação Mec de Lodo"/>
      <sheetName val="Q - EE Lavagem dos Filtros"/>
      <sheetName val="Q - Interligações"/>
      <sheetName val="Q-interligações-2"/>
      <sheetName val="Q - Portaria"/>
      <sheetName val="Q- Sala do QDG"/>
      <sheetName val="Q - Rede de Esgoto"/>
      <sheetName val="Q - Rede de distribuição"/>
      <sheetName val="C_268-001"/>
      <sheetName val="C_268-004"/>
      <sheetName val="C_2682-005"/>
      <sheetName val="C_268-008"/>
      <sheetName val="C_268-010"/>
      <sheetName val="C_268-013"/>
      <sheetName val="C_268-014"/>
      <sheetName val="C_268-015"/>
      <sheetName val="C_268_016"/>
      <sheetName val="C_268_017"/>
      <sheetName val="C_268_018"/>
      <sheetName val="C_268_019"/>
      <sheetName val="C_268_020"/>
      <sheetName val="C_268_021"/>
      <sheetName val="C_268-022"/>
      <sheetName val="C_268_023"/>
      <sheetName val="C_268-024"/>
      <sheetName val="C_268-025"/>
      <sheetName val="C_268-026"/>
      <sheetName val="C_268-027"/>
      <sheetName val="C_268-028"/>
      <sheetName val="C_268-029"/>
      <sheetName val="C_268-030"/>
      <sheetName val="C_268-031"/>
      <sheetName val="C_268-032"/>
      <sheetName val="C_268-033"/>
      <sheetName val="C_268-034"/>
      <sheetName val="C_268-035"/>
      <sheetName val="C_268-036"/>
      <sheetName val="C_268-037"/>
      <sheetName val="C_268-038"/>
      <sheetName val="E-001"/>
      <sheetName val="E-002"/>
      <sheetName val="E-003"/>
      <sheetName val="E-004"/>
      <sheetName val="E-005"/>
      <sheetName val="E-006"/>
      <sheetName val="E-007"/>
      <sheetName val="E-008"/>
      <sheetName val="E-009"/>
      <sheetName val="E-010"/>
      <sheetName val="E-011"/>
      <sheetName val="E-012"/>
      <sheetName val="E-013"/>
      <sheetName val="E-014"/>
      <sheetName val="E-015"/>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Resumo das Cotações - H "/>
      <sheetName val="Resumo das Cotações - E"/>
      <sheetName val="BDI Com"/>
      <sheetName val="BDI Sem"/>
      <sheetName val="Resumo das Composições - E"/>
      <sheetName val="C_268-002"/>
      <sheetName val="C_268-003"/>
      <sheetName val="C_268-009"/>
      <sheetName val="C_268-011"/>
      <sheetName val="C_268-012"/>
      <sheetName val="ALCH-06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ow r="17">
          <cell r="H17">
            <v>6.66</v>
          </cell>
        </row>
      </sheetData>
      <sheetData sheetId="123"/>
      <sheetData sheetId="124"/>
      <sheetData sheetId="125" refreshError="1"/>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efreshError="1"/>
      <sheetData sheetId="164" refreshError="1"/>
      <sheetData sheetId="165">
        <row r="44">
          <cell r="C44">
            <v>27.58</v>
          </cell>
        </row>
      </sheetData>
      <sheetData sheetId="166" refreshError="1"/>
      <sheetData sheetId="167"/>
      <sheetData sheetId="168" refreshError="1"/>
      <sheetData sheetId="169" refreshError="1"/>
      <sheetData sheetId="170" refreshError="1"/>
      <sheetData sheetId="171" refreshError="1"/>
      <sheetData sheetId="172" refreshError="1"/>
      <sheetData sheetId="173"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vmlDrawing" Target="../drawings/vmlDrawing14.vml"/><Relationship Id="rId1" Type="http://schemas.openxmlformats.org/officeDocument/2006/relationships/printerSettings" Target="../printerSettings/printerSettings13.bin"/><Relationship Id="rId4" Type="http://schemas.openxmlformats.org/officeDocument/2006/relationships/comments" Target="../comments2.xml"/></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5C261-3A92-4ECF-B36E-0ED1F1CA94CE}">
  <dimension ref="A1:N77"/>
  <sheetViews>
    <sheetView tabSelected="1" workbookViewId="0">
      <selection sqref="A1:N1"/>
    </sheetView>
  </sheetViews>
  <sheetFormatPr defaultColWidth="9.140625" defaultRowHeight="15" customHeight="1" zeroHeight="1"/>
  <cols>
    <col min="1" max="9" width="9.140625" style="279"/>
    <col min="10" max="10" width="9.140625" style="279" customWidth="1"/>
    <col min="11" max="13" width="9.140625" style="279"/>
    <col min="14" max="14" width="22.140625" style="279" customWidth="1"/>
    <col min="15" max="15" width="9.5703125" style="328" customWidth="1"/>
    <col min="16" max="16383" width="9.140625" style="328"/>
    <col min="16384" max="16384" width="1.42578125" style="328" customWidth="1"/>
  </cols>
  <sheetData>
    <row r="1" spans="1:14" ht="54" customHeight="1">
      <c r="A1" s="385" t="s">
        <v>218</v>
      </c>
      <c r="B1" s="385"/>
      <c r="C1" s="385"/>
      <c r="D1" s="385"/>
      <c r="E1" s="385"/>
      <c r="F1" s="385"/>
      <c r="G1" s="385"/>
      <c r="H1" s="385"/>
      <c r="I1" s="385"/>
      <c r="J1" s="385"/>
      <c r="K1" s="385"/>
      <c r="L1" s="385"/>
      <c r="M1" s="385"/>
      <c r="N1" s="385"/>
    </row>
    <row r="2" spans="1:14" ht="42.75" customHeight="1">
      <c r="A2" s="386" t="s">
        <v>225</v>
      </c>
      <c r="B2" s="387"/>
      <c r="C2" s="387"/>
      <c r="D2" s="387"/>
      <c r="E2" s="387"/>
      <c r="F2" s="387"/>
      <c r="G2" s="387"/>
      <c r="H2" s="387"/>
      <c r="I2" s="387"/>
      <c r="J2" s="387"/>
      <c r="K2" s="387"/>
      <c r="L2" s="387"/>
      <c r="M2" s="387"/>
      <c r="N2" s="388"/>
    </row>
    <row r="3" spans="1:14">
      <c r="A3" s="389"/>
      <c r="B3" s="390"/>
      <c r="C3" s="390"/>
      <c r="D3" s="390"/>
      <c r="E3" s="390"/>
      <c r="F3" s="390"/>
      <c r="G3" s="390"/>
      <c r="H3" s="390"/>
      <c r="I3" s="390"/>
      <c r="J3" s="390"/>
      <c r="K3" s="390"/>
      <c r="L3" s="390"/>
      <c r="M3" s="390"/>
      <c r="N3" s="391"/>
    </row>
    <row r="4" spans="1:14">
      <c r="A4" s="389"/>
      <c r="B4" s="390"/>
      <c r="C4" s="390"/>
      <c r="D4" s="390"/>
      <c r="E4" s="390"/>
      <c r="F4" s="390"/>
      <c r="G4" s="390"/>
      <c r="H4" s="390"/>
      <c r="I4" s="390"/>
      <c r="J4" s="390"/>
      <c r="K4" s="390"/>
      <c r="L4" s="390"/>
      <c r="M4" s="390"/>
      <c r="N4" s="391"/>
    </row>
    <row r="5" spans="1:14">
      <c r="A5" s="389"/>
      <c r="B5" s="390"/>
      <c r="C5" s="390"/>
      <c r="D5" s="390"/>
      <c r="E5" s="390"/>
      <c r="F5" s="390"/>
      <c r="G5" s="390"/>
      <c r="H5" s="390"/>
      <c r="I5" s="390"/>
      <c r="J5" s="390"/>
      <c r="K5" s="390"/>
      <c r="L5" s="390"/>
      <c r="M5" s="390"/>
      <c r="N5" s="391"/>
    </row>
    <row r="6" spans="1:14">
      <c r="A6" s="389"/>
      <c r="B6" s="390"/>
      <c r="C6" s="390"/>
      <c r="D6" s="390"/>
      <c r="E6" s="390"/>
      <c r="F6" s="390"/>
      <c r="G6" s="390"/>
      <c r="H6" s="390"/>
      <c r="I6" s="390"/>
      <c r="J6" s="390"/>
      <c r="K6" s="390"/>
      <c r="L6" s="390"/>
      <c r="M6" s="390"/>
      <c r="N6" s="391"/>
    </row>
    <row r="7" spans="1:14">
      <c r="A7" s="389"/>
      <c r="B7" s="390"/>
      <c r="C7" s="390"/>
      <c r="D7" s="390"/>
      <c r="E7" s="390"/>
      <c r="F7" s="390"/>
      <c r="G7" s="390"/>
      <c r="H7" s="390"/>
      <c r="I7" s="390"/>
      <c r="J7" s="390"/>
      <c r="K7" s="390"/>
      <c r="L7" s="390"/>
      <c r="M7" s="390"/>
      <c r="N7" s="391"/>
    </row>
    <row r="8" spans="1:14">
      <c r="A8" s="389"/>
      <c r="B8" s="390"/>
      <c r="C8" s="390"/>
      <c r="D8" s="390"/>
      <c r="E8" s="390"/>
      <c r="F8" s="390"/>
      <c r="G8" s="390"/>
      <c r="H8" s="390"/>
      <c r="I8" s="390"/>
      <c r="J8" s="390"/>
      <c r="K8" s="390"/>
      <c r="L8" s="390"/>
      <c r="M8" s="390"/>
      <c r="N8" s="391"/>
    </row>
    <row r="9" spans="1:14">
      <c r="A9" s="389"/>
      <c r="B9" s="390"/>
      <c r="C9" s="390"/>
      <c r="D9" s="390"/>
      <c r="E9" s="390"/>
      <c r="F9" s="390"/>
      <c r="G9" s="390"/>
      <c r="H9" s="390"/>
      <c r="I9" s="390"/>
      <c r="J9" s="390"/>
      <c r="K9" s="390"/>
      <c r="L9" s="390"/>
      <c r="M9" s="390"/>
      <c r="N9" s="391"/>
    </row>
    <row r="10" spans="1:14">
      <c r="A10" s="389"/>
      <c r="B10" s="390"/>
      <c r="C10" s="390"/>
      <c r="D10" s="390"/>
      <c r="E10" s="390"/>
      <c r="F10" s="390"/>
      <c r="G10" s="390"/>
      <c r="H10" s="390"/>
      <c r="I10" s="390"/>
      <c r="J10" s="390"/>
      <c r="K10" s="390"/>
      <c r="L10" s="390"/>
      <c r="M10" s="390"/>
      <c r="N10" s="391"/>
    </row>
    <row r="11" spans="1:14">
      <c r="A11" s="386" t="s">
        <v>227</v>
      </c>
      <c r="B11" s="387"/>
      <c r="C11" s="387"/>
      <c r="D11" s="387"/>
      <c r="E11" s="387"/>
      <c r="F11" s="387"/>
      <c r="G11" s="387"/>
      <c r="H11" s="387"/>
      <c r="I11" s="387"/>
      <c r="J11" s="387"/>
      <c r="K11" s="387"/>
      <c r="L11" s="387"/>
      <c r="M11" s="387"/>
      <c r="N11" s="388"/>
    </row>
    <row r="12" spans="1:14">
      <c r="A12" s="389"/>
      <c r="B12" s="390"/>
      <c r="C12" s="390"/>
      <c r="D12" s="390"/>
      <c r="E12" s="390"/>
      <c r="F12" s="390"/>
      <c r="G12" s="390"/>
      <c r="H12" s="390"/>
      <c r="I12" s="390"/>
      <c r="J12" s="390"/>
      <c r="K12" s="390"/>
      <c r="L12" s="390"/>
      <c r="M12" s="390"/>
      <c r="N12" s="391"/>
    </row>
    <row r="13" spans="1:14">
      <c r="A13" s="389"/>
      <c r="B13" s="390"/>
      <c r="C13" s="390"/>
      <c r="D13" s="390"/>
      <c r="E13" s="390"/>
      <c r="F13" s="390"/>
      <c r="G13" s="390"/>
      <c r="H13" s="390"/>
      <c r="I13" s="390"/>
      <c r="J13" s="390"/>
      <c r="K13" s="390"/>
      <c r="L13" s="390"/>
      <c r="M13" s="390"/>
      <c r="N13" s="391"/>
    </row>
    <row r="14" spans="1:14">
      <c r="A14" s="389"/>
      <c r="B14" s="390"/>
      <c r="C14" s="390"/>
      <c r="D14" s="390"/>
      <c r="E14" s="390"/>
      <c r="F14" s="390"/>
      <c r="G14" s="390"/>
      <c r="H14" s="390"/>
      <c r="I14" s="390"/>
      <c r="J14" s="390"/>
      <c r="K14" s="390"/>
      <c r="L14" s="390"/>
      <c r="M14" s="390"/>
      <c r="N14" s="391"/>
    </row>
    <row r="15" spans="1:14">
      <c r="A15" s="389"/>
      <c r="B15" s="390"/>
      <c r="C15" s="390"/>
      <c r="D15" s="390"/>
      <c r="E15" s="390"/>
      <c r="F15" s="390"/>
      <c r="G15" s="390"/>
      <c r="H15" s="390"/>
      <c r="I15" s="390"/>
      <c r="J15" s="390"/>
      <c r="K15" s="390"/>
      <c r="L15" s="390"/>
      <c r="M15" s="390"/>
      <c r="N15" s="391"/>
    </row>
    <row r="16" spans="1:14">
      <c r="A16" s="389"/>
      <c r="B16" s="390"/>
      <c r="C16" s="390"/>
      <c r="D16" s="390"/>
      <c r="E16" s="390"/>
      <c r="F16" s="390"/>
      <c r="G16" s="390"/>
      <c r="H16" s="390"/>
      <c r="I16" s="390"/>
      <c r="J16" s="390"/>
      <c r="K16" s="390"/>
      <c r="L16" s="390"/>
      <c r="M16" s="390"/>
      <c r="N16" s="391"/>
    </row>
    <row r="17" spans="1:14">
      <c r="A17" s="389"/>
      <c r="B17" s="390"/>
      <c r="C17" s="390"/>
      <c r="D17" s="390"/>
      <c r="E17" s="390"/>
      <c r="F17" s="390"/>
      <c r="G17" s="390"/>
      <c r="H17" s="390"/>
      <c r="I17" s="390"/>
      <c r="J17" s="390"/>
      <c r="K17" s="390"/>
      <c r="L17" s="390"/>
      <c r="M17" s="390"/>
      <c r="N17" s="391"/>
    </row>
    <row r="18" spans="1:14">
      <c r="A18" s="389"/>
      <c r="B18" s="390"/>
      <c r="C18" s="390"/>
      <c r="D18" s="390"/>
      <c r="E18" s="390"/>
      <c r="F18" s="390"/>
      <c r="G18" s="390"/>
      <c r="H18" s="390"/>
      <c r="I18" s="390"/>
      <c r="J18" s="390"/>
      <c r="K18" s="390"/>
      <c r="L18" s="390"/>
      <c r="M18" s="390"/>
      <c r="N18" s="391"/>
    </row>
    <row r="19" spans="1:14">
      <c r="A19" s="389"/>
      <c r="B19" s="390"/>
      <c r="C19" s="390"/>
      <c r="D19" s="390"/>
      <c r="E19" s="390"/>
      <c r="F19" s="390"/>
      <c r="G19" s="390"/>
      <c r="H19" s="390"/>
      <c r="I19" s="390"/>
      <c r="J19" s="390"/>
      <c r="K19" s="390"/>
      <c r="L19" s="390"/>
      <c r="M19" s="390"/>
      <c r="N19" s="391"/>
    </row>
    <row r="20" spans="1:14">
      <c r="A20" s="389"/>
      <c r="B20" s="390"/>
      <c r="C20" s="390"/>
      <c r="D20" s="390"/>
      <c r="E20" s="390"/>
      <c r="F20" s="390"/>
      <c r="G20" s="390"/>
      <c r="H20" s="390"/>
      <c r="I20" s="390"/>
      <c r="J20" s="390"/>
      <c r="K20" s="390"/>
      <c r="L20" s="390"/>
      <c r="M20" s="390"/>
      <c r="N20" s="391"/>
    </row>
    <row r="21" spans="1:14">
      <c r="A21" s="389"/>
      <c r="B21" s="390"/>
      <c r="C21" s="390"/>
      <c r="D21" s="390"/>
      <c r="E21" s="390"/>
      <c r="F21" s="390"/>
      <c r="G21" s="390"/>
      <c r="H21" s="390"/>
      <c r="I21" s="390"/>
      <c r="J21" s="390"/>
      <c r="K21" s="390"/>
      <c r="L21" s="390"/>
      <c r="M21" s="390"/>
      <c r="N21" s="391"/>
    </row>
    <row r="22" spans="1:14">
      <c r="A22" s="389"/>
      <c r="B22" s="390"/>
      <c r="C22" s="390"/>
      <c r="D22" s="390"/>
      <c r="E22" s="390"/>
      <c r="F22" s="390"/>
      <c r="G22" s="390"/>
      <c r="H22" s="390"/>
      <c r="I22" s="390"/>
      <c r="J22" s="390"/>
      <c r="K22" s="390"/>
      <c r="L22" s="390"/>
      <c r="M22" s="390"/>
      <c r="N22" s="391"/>
    </row>
    <row r="23" spans="1:14">
      <c r="A23" s="389"/>
      <c r="B23" s="390"/>
      <c r="C23" s="390"/>
      <c r="D23" s="390"/>
      <c r="E23" s="390"/>
      <c r="F23" s="390"/>
      <c r="G23" s="390"/>
      <c r="H23" s="390"/>
      <c r="I23" s="390"/>
      <c r="J23" s="390"/>
      <c r="K23" s="390"/>
      <c r="L23" s="390"/>
      <c r="M23" s="390"/>
      <c r="N23" s="391"/>
    </row>
    <row r="24" spans="1:14">
      <c r="A24" s="389"/>
      <c r="B24" s="390"/>
      <c r="C24" s="390"/>
      <c r="D24" s="390"/>
      <c r="E24" s="390"/>
      <c r="F24" s="390"/>
      <c r="G24" s="390"/>
      <c r="H24" s="390"/>
      <c r="I24" s="390"/>
      <c r="J24" s="390"/>
      <c r="K24" s="390"/>
      <c r="L24" s="390"/>
      <c r="M24" s="390"/>
      <c r="N24" s="391"/>
    </row>
    <row r="25" spans="1:14">
      <c r="A25" s="389"/>
      <c r="B25" s="390"/>
      <c r="C25" s="390"/>
      <c r="D25" s="390"/>
      <c r="E25" s="390"/>
      <c r="F25" s="390"/>
      <c r="G25" s="390"/>
      <c r="H25" s="390"/>
      <c r="I25" s="390"/>
      <c r="J25" s="390"/>
      <c r="K25" s="390"/>
      <c r="L25" s="390"/>
      <c r="M25" s="390"/>
      <c r="N25" s="391"/>
    </row>
    <row r="26" spans="1:14">
      <c r="A26" s="389"/>
      <c r="B26" s="390"/>
      <c r="C26" s="390"/>
      <c r="D26" s="390"/>
      <c r="E26" s="390"/>
      <c r="F26" s="390"/>
      <c r="G26" s="390"/>
      <c r="H26" s="390"/>
      <c r="I26" s="390"/>
      <c r="J26" s="390"/>
      <c r="K26" s="390"/>
      <c r="L26" s="390"/>
      <c r="M26" s="390"/>
      <c r="N26" s="391"/>
    </row>
    <row r="27" spans="1:14">
      <c r="A27" s="392" t="s">
        <v>226</v>
      </c>
      <c r="B27" s="393"/>
      <c r="C27" s="393"/>
      <c r="D27" s="393"/>
      <c r="E27" s="393"/>
      <c r="F27" s="393"/>
      <c r="G27" s="393"/>
      <c r="H27" s="393"/>
      <c r="I27" s="393"/>
      <c r="J27" s="393"/>
      <c r="K27" s="393"/>
      <c r="L27" s="393"/>
      <c r="M27" s="393"/>
      <c r="N27" s="394"/>
    </row>
    <row r="28" spans="1:14">
      <c r="A28" s="395"/>
      <c r="B28" s="396"/>
      <c r="C28" s="396"/>
      <c r="D28" s="396"/>
      <c r="E28" s="396"/>
      <c r="F28" s="396"/>
      <c r="G28" s="396"/>
      <c r="H28" s="396"/>
      <c r="I28" s="396"/>
      <c r="J28" s="396"/>
      <c r="K28" s="396"/>
      <c r="L28" s="396"/>
      <c r="M28" s="396"/>
      <c r="N28" s="397"/>
    </row>
    <row r="29" spans="1:14">
      <c r="A29" s="395"/>
      <c r="B29" s="396"/>
      <c r="C29" s="396"/>
      <c r="D29" s="396"/>
      <c r="E29" s="396"/>
      <c r="F29" s="396"/>
      <c r="G29" s="396"/>
      <c r="H29" s="396"/>
      <c r="I29" s="396"/>
      <c r="J29" s="396"/>
      <c r="K29" s="396"/>
      <c r="L29" s="396"/>
      <c r="M29" s="396"/>
      <c r="N29" s="397"/>
    </row>
    <row r="30" spans="1:14">
      <c r="A30" s="395"/>
      <c r="B30" s="396"/>
      <c r="C30" s="396"/>
      <c r="D30" s="396"/>
      <c r="E30" s="396"/>
      <c r="F30" s="396"/>
      <c r="G30" s="396"/>
      <c r="H30" s="396"/>
      <c r="I30" s="396"/>
      <c r="J30" s="396"/>
      <c r="K30" s="396"/>
      <c r="L30" s="396"/>
      <c r="M30" s="396"/>
      <c r="N30" s="397"/>
    </row>
    <row r="31" spans="1:14">
      <c r="A31" s="395"/>
      <c r="B31" s="396"/>
      <c r="C31" s="396"/>
      <c r="D31" s="396"/>
      <c r="E31" s="396"/>
      <c r="F31" s="396"/>
      <c r="G31" s="396"/>
      <c r="H31" s="396"/>
      <c r="I31" s="396"/>
      <c r="J31" s="396"/>
      <c r="K31" s="396"/>
      <c r="L31" s="396"/>
      <c r="M31" s="396"/>
      <c r="N31" s="397"/>
    </row>
    <row r="32" spans="1:14">
      <c r="A32" s="395"/>
      <c r="B32" s="396"/>
      <c r="C32" s="396"/>
      <c r="D32" s="396"/>
      <c r="E32" s="396"/>
      <c r="F32" s="396"/>
      <c r="G32" s="396"/>
      <c r="H32" s="396"/>
      <c r="I32" s="396"/>
      <c r="J32" s="396"/>
      <c r="K32" s="396"/>
      <c r="L32" s="396"/>
      <c r="M32" s="396"/>
      <c r="N32" s="397"/>
    </row>
    <row r="33" spans="1:14">
      <c r="A33" s="395"/>
      <c r="B33" s="396"/>
      <c r="C33" s="396"/>
      <c r="D33" s="396"/>
      <c r="E33" s="396"/>
      <c r="F33" s="396"/>
      <c r="G33" s="396"/>
      <c r="H33" s="396"/>
      <c r="I33" s="396"/>
      <c r="J33" s="396"/>
      <c r="K33" s="396"/>
      <c r="L33" s="396"/>
      <c r="M33" s="396"/>
      <c r="N33" s="397"/>
    </row>
    <row r="34" spans="1:14">
      <c r="A34" s="395"/>
      <c r="B34" s="396"/>
      <c r="C34" s="396"/>
      <c r="D34" s="396"/>
      <c r="E34" s="396"/>
      <c r="F34" s="396"/>
      <c r="G34" s="396"/>
      <c r="H34" s="396"/>
      <c r="I34" s="396"/>
      <c r="J34" s="396"/>
      <c r="K34" s="396"/>
      <c r="L34" s="396"/>
      <c r="M34" s="396"/>
      <c r="N34" s="397"/>
    </row>
    <row r="35" spans="1:14">
      <c r="A35" s="395"/>
      <c r="B35" s="396"/>
      <c r="C35" s="396"/>
      <c r="D35" s="396"/>
      <c r="E35" s="396"/>
      <c r="F35" s="396"/>
      <c r="G35" s="396"/>
      <c r="H35" s="396"/>
      <c r="I35" s="396"/>
      <c r="J35" s="396"/>
      <c r="K35" s="396"/>
      <c r="L35" s="396"/>
      <c r="M35" s="396"/>
      <c r="N35" s="397"/>
    </row>
    <row r="36" spans="1:14">
      <c r="A36" s="395"/>
      <c r="B36" s="396"/>
      <c r="C36" s="396"/>
      <c r="D36" s="396"/>
      <c r="E36" s="396"/>
      <c r="F36" s="396"/>
      <c r="G36" s="396"/>
      <c r="H36" s="396"/>
      <c r="I36" s="396"/>
      <c r="J36" s="396"/>
      <c r="K36" s="396"/>
      <c r="L36" s="396"/>
      <c r="M36" s="396"/>
      <c r="N36" s="397"/>
    </row>
    <row r="37" spans="1:14">
      <c r="A37" s="395"/>
      <c r="B37" s="396"/>
      <c r="C37" s="396"/>
      <c r="D37" s="396"/>
      <c r="E37" s="396"/>
      <c r="F37" s="396"/>
      <c r="G37" s="396"/>
      <c r="H37" s="396"/>
      <c r="I37" s="396"/>
      <c r="J37" s="396"/>
      <c r="K37" s="396"/>
      <c r="L37" s="396"/>
      <c r="M37" s="396"/>
      <c r="N37" s="397"/>
    </row>
    <row r="38" spans="1:14">
      <c r="A38" s="395"/>
      <c r="B38" s="396"/>
      <c r="C38" s="396"/>
      <c r="D38" s="396"/>
      <c r="E38" s="396"/>
      <c r="F38" s="396"/>
      <c r="G38" s="396"/>
      <c r="H38" s="396"/>
      <c r="I38" s="396"/>
      <c r="J38" s="396"/>
      <c r="K38" s="396"/>
      <c r="L38" s="396"/>
      <c r="M38" s="396"/>
      <c r="N38" s="397"/>
    </row>
    <row r="39" spans="1:14">
      <c r="A39" s="395"/>
      <c r="B39" s="396"/>
      <c r="C39" s="396"/>
      <c r="D39" s="396"/>
      <c r="E39" s="396"/>
      <c r="F39" s="396"/>
      <c r="G39" s="396"/>
      <c r="H39" s="396"/>
      <c r="I39" s="396"/>
      <c r="J39" s="396"/>
      <c r="K39" s="396"/>
      <c r="L39" s="396"/>
      <c r="M39" s="396"/>
      <c r="N39" s="397"/>
    </row>
    <row r="40" spans="1:14">
      <c r="A40" s="395"/>
      <c r="B40" s="396"/>
      <c r="C40" s="396"/>
      <c r="D40" s="396"/>
      <c r="E40" s="396"/>
      <c r="F40" s="396"/>
      <c r="G40" s="396"/>
      <c r="H40" s="396"/>
      <c r="I40" s="396"/>
      <c r="J40" s="396"/>
      <c r="K40" s="396"/>
      <c r="L40" s="396"/>
      <c r="M40" s="396"/>
      <c r="N40" s="397"/>
    </row>
    <row r="41" spans="1:14">
      <c r="A41" s="395"/>
      <c r="B41" s="396"/>
      <c r="C41" s="396"/>
      <c r="D41" s="396"/>
      <c r="E41" s="396"/>
      <c r="F41" s="396"/>
      <c r="G41" s="396"/>
      <c r="H41" s="396"/>
      <c r="I41" s="396"/>
      <c r="J41" s="396"/>
      <c r="K41" s="396"/>
      <c r="L41" s="396"/>
      <c r="M41" s="396"/>
      <c r="N41" s="397"/>
    </row>
    <row r="42" spans="1:14">
      <c r="A42" s="395"/>
      <c r="B42" s="396"/>
      <c r="C42" s="396"/>
      <c r="D42" s="396"/>
      <c r="E42" s="396"/>
      <c r="F42" s="396"/>
      <c r="G42" s="396"/>
      <c r="H42" s="396"/>
      <c r="I42" s="396"/>
      <c r="J42" s="396"/>
      <c r="K42" s="396"/>
      <c r="L42" s="396"/>
      <c r="M42" s="396"/>
      <c r="N42" s="397"/>
    </row>
    <row r="43" spans="1:14">
      <c r="A43" s="395"/>
      <c r="B43" s="396"/>
      <c r="C43" s="396"/>
      <c r="D43" s="396"/>
      <c r="E43" s="396"/>
      <c r="F43" s="396"/>
      <c r="G43" s="396"/>
      <c r="H43" s="396"/>
      <c r="I43" s="396"/>
      <c r="J43" s="396"/>
      <c r="K43" s="396"/>
      <c r="L43" s="396"/>
      <c r="M43" s="396"/>
      <c r="N43" s="397"/>
    </row>
    <row r="44" spans="1:14">
      <c r="A44" s="395"/>
      <c r="B44" s="396"/>
      <c r="C44" s="396"/>
      <c r="D44" s="396"/>
      <c r="E44" s="396"/>
      <c r="F44" s="396"/>
      <c r="G44" s="396"/>
      <c r="H44" s="396"/>
      <c r="I44" s="396"/>
      <c r="J44" s="396"/>
      <c r="K44" s="396"/>
      <c r="L44" s="396"/>
      <c r="M44" s="396"/>
      <c r="N44" s="397"/>
    </row>
    <row r="45" spans="1:14">
      <c r="A45" s="395"/>
      <c r="B45" s="396"/>
      <c r="C45" s="396"/>
      <c r="D45" s="396"/>
      <c r="E45" s="396"/>
      <c r="F45" s="396"/>
      <c r="G45" s="396"/>
      <c r="H45" s="396"/>
      <c r="I45" s="396"/>
      <c r="J45" s="396"/>
      <c r="K45" s="396"/>
      <c r="L45" s="396"/>
      <c r="M45" s="396"/>
      <c r="N45" s="397"/>
    </row>
    <row r="46" spans="1:14">
      <c r="A46" s="395"/>
      <c r="B46" s="396"/>
      <c r="C46" s="396"/>
      <c r="D46" s="396"/>
      <c r="E46" s="396"/>
      <c r="F46" s="396"/>
      <c r="G46" s="396"/>
      <c r="H46" s="396"/>
      <c r="I46" s="396"/>
      <c r="J46" s="396"/>
      <c r="K46" s="396"/>
      <c r="L46" s="396"/>
      <c r="M46" s="396"/>
      <c r="N46" s="397"/>
    </row>
    <row r="47" spans="1:14" ht="15" customHeight="1">
      <c r="A47" s="395"/>
      <c r="B47" s="396"/>
      <c r="C47" s="396"/>
      <c r="D47" s="396"/>
      <c r="E47" s="396"/>
      <c r="F47" s="396"/>
      <c r="G47" s="396"/>
      <c r="H47" s="396"/>
      <c r="I47" s="396"/>
      <c r="J47" s="396"/>
      <c r="K47" s="396"/>
      <c r="L47" s="396"/>
      <c r="M47" s="396"/>
      <c r="N47" s="397"/>
    </row>
    <row r="48" spans="1:14" ht="15" customHeight="1">
      <c r="A48" s="395"/>
      <c r="B48" s="396"/>
      <c r="C48" s="396"/>
      <c r="D48" s="396"/>
      <c r="E48" s="396"/>
      <c r="F48" s="396"/>
      <c r="G48" s="396"/>
      <c r="H48" s="396"/>
      <c r="I48" s="396"/>
      <c r="J48" s="396"/>
      <c r="K48" s="396"/>
      <c r="L48" s="396"/>
      <c r="M48" s="396"/>
      <c r="N48" s="397"/>
    </row>
    <row r="49" spans="1:14" ht="15" customHeight="1">
      <c r="A49" s="395"/>
      <c r="B49" s="396"/>
      <c r="C49" s="396"/>
      <c r="D49" s="396"/>
      <c r="E49" s="396"/>
      <c r="F49" s="396"/>
      <c r="G49" s="396"/>
      <c r="H49" s="396"/>
      <c r="I49" s="396"/>
      <c r="J49" s="396"/>
      <c r="K49" s="396"/>
      <c r="L49" s="396"/>
      <c r="M49" s="396"/>
      <c r="N49" s="397"/>
    </row>
    <row r="50" spans="1:14" ht="15" customHeight="1">
      <c r="A50" s="395"/>
      <c r="B50" s="396"/>
      <c r="C50" s="396"/>
      <c r="D50" s="396"/>
      <c r="E50" s="396"/>
      <c r="F50" s="396"/>
      <c r="G50" s="396"/>
      <c r="H50" s="396"/>
      <c r="I50" s="396"/>
      <c r="J50" s="396"/>
      <c r="K50" s="396"/>
      <c r="L50" s="396"/>
      <c r="M50" s="396"/>
      <c r="N50" s="397"/>
    </row>
    <row r="51" spans="1:14" ht="15" customHeight="1">
      <c r="A51" s="395"/>
      <c r="B51" s="396"/>
      <c r="C51" s="396"/>
      <c r="D51" s="396"/>
      <c r="E51" s="396"/>
      <c r="F51" s="396"/>
      <c r="G51" s="396"/>
      <c r="H51" s="396"/>
      <c r="I51" s="396"/>
      <c r="J51" s="396"/>
      <c r="K51" s="396"/>
      <c r="L51" s="396"/>
      <c r="M51" s="396"/>
      <c r="N51" s="397"/>
    </row>
    <row r="52" spans="1:14" ht="15" customHeight="1">
      <c r="A52" s="395"/>
      <c r="B52" s="396"/>
      <c r="C52" s="396"/>
      <c r="D52" s="396"/>
      <c r="E52" s="396"/>
      <c r="F52" s="396"/>
      <c r="G52" s="396"/>
      <c r="H52" s="396"/>
      <c r="I52" s="396"/>
      <c r="J52" s="396"/>
      <c r="K52" s="396"/>
      <c r="L52" s="396"/>
      <c r="M52" s="396"/>
      <c r="N52" s="397"/>
    </row>
    <row r="53" spans="1:14" ht="15" customHeight="1">
      <c r="A53" s="395"/>
      <c r="B53" s="396"/>
      <c r="C53" s="396"/>
      <c r="D53" s="396"/>
      <c r="E53" s="396"/>
      <c r="F53" s="396"/>
      <c r="G53" s="396"/>
      <c r="H53" s="396"/>
      <c r="I53" s="396"/>
      <c r="J53" s="396"/>
      <c r="K53" s="396"/>
      <c r="L53" s="396"/>
      <c r="M53" s="396"/>
      <c r="N53" s="397"/>
    </row>
    <row r="54" spans="1:14" ht="15" customHeight="1">
      <c r="A54" s="395"/>
      <c r="B54" s="396"/>
      <c r="C54" s="396"/>
      <c r="D54" s="396"/>
      <c r="E54" s="396"/>
      <c r="F54" s="396"/>
      <c r="G54" s="396"/>
      <c r="H54" s="396"/>
      <c r="I54" s="396"/>
      <c r="J54" s="396"/>
      <c r="K54" s="396"/>
      <c r="L54" s="396"/>
      <c r="M54" s="396"/>
      <c r="N54" s="397"/>
    </row>
    <row r="55" spans="1:14" ht="15" customHeight="1">
      <c r="A55" s="395"/>
      <c r="B55" s="396"/>
      <c r="C55" s="396"/>
      <c r="D55" s="396"/>
      <c r="E55" s="396"/>
      <c r="F55" s="396"/>
      <c r="G55" s="396"/>
      <c r="H55" s="396"/>
      <c r="I55" s="396"/>
      <c r="J55" s="396"/>
      <c r="K55" s="396"/>
      <c r="L55" s="396"/>
      <c r="M55" s="396"/>
      <c r="N55" s="397"/>
    </row>
    <row r="56" spans="1:14" ht="15" customHeight="1">
      <c r="A56" s="395"/>
      <c r="B56" s="396"/>
      <c r="C56" s="396"/>
      <c r="D56" s="396"/>
      <c r="E56" s="396"/>
      <c r="F56" s="396"/>
      <c r="G56" s="396"/>
      <c r="H56" s="396"/>
      <c r="I56" s="396"/>
      <c r="J56" s="396"/>
      <c r="K56" s="396"/>
      <c r="L56" s="396"/>
      <c r="M56" s="396"/>
      <c r="N56" s="397"/>
    </row>
    <row r="57" spans="1:14" ht="15" customHeight="1">
      <c r="A57" s="395"/>
      <c r="B57" s="396"/>
      <c r="C57" s="396"/>
      <c r="D57" s="396"/>
      <c r="E57" s="396"/>
      <c r="F57" s="396"/>
      <c r="G57" s="396"/>
      <c r="H57" s="396"/>
      <c r="I57" s="396"/>
      <c r="J57" s="396"/>
      <c r="K57" s="396"/>
      <c r="L57" s="396"/>
      <c r="M57" s="396"/>
      <c r="N57" s="397"/>
    </row>
    <row r="58" spans="1:14" ht="15" customHeight="1">
      <c r="A58" s="395"/>
      <c r="B58" s="396"/>
      <c r="C58" s="396"/>
      <c r="D58" s="396"/>
      <c r="E58" s="396"/>
      <c r="F58" s="396"/>
      <c r="G58" s="396"/>
      <c r="H58" s="396"/>
      <c r="I58" s="396"/>
      <c r="J58" s="396"/>
      <c r="K58" s="396"/>
      <c r="L58" s="396"/>
      <c r="M58" s="396"/>
      <c r="N58" s="397"/>
    </row>
    <row r="59" spans="1:14" ht="15" customHeight="1">
      <c r="A59" s="395"/>
      <c r="B59" s="396"/>
      <c r="C59" s="396"/>
      <c r="D59" s="396"/>
      <c r="E59" s="396"/>
      <c r="F59" s="396"/>
      <c r="G59" s="396"/>
      <c r="H59" s="396"/>
      <c r="I59" s="396"/>
      <c r="J59" s="396"/>
      <c r="K59" s="396"/>
      <c r="L59" s="396"/>
      <c r="M59" s="396"/>
      <c r="N59" s="397"/>
    </row>
    <row r="60" spans="1:14" ht="15" customHeight="1">
      <c r="A60" s="395"/>
      <c r="B60" s="396"/>
      <c r="C60" s="396"/>
      <c r="D60" s="396"/>
      <c r="E60" s="396"/>
      <c r="F60" s="396"/>
      <c r="G60" s="396"/>
      <c r="H60" s="396"/>
      <c r="I60" s="396"/>
      <c r="J60" s="396"/>
      <c r="K60" s="396"/>
      <c r="L60" s="396"/>
      <c r="M60" s="396"/>
      <c r="N60" s="397"/>
    </row>
    <row r="61" spans="1:14" ht="15" customHeight="1">
      <c r="A61" s="395"/>
      <c r="B61" s="396"/>
      <c r="C61" s="396"/>
      <c r="D61" s="396"/>
      <c r="E61" s="396"/>
      <c r="F61" s="396"/>
      <c r="G61" s="396"/>
      <c r="H61" s="396"/>
      <c r="I61" s="396"/>
      <c r="J61" s="396"/>
      <c r="K61" s="396"/>
      <c r="L61" s="396"/>
      <c r="M61" s="396"/>
      <c r="N61" s="397"/>
    </row>
    <row r="62" spans="1:14" ht="15" customHeight="1">
      <c r="A62" s="395"/>
      <c r="B62" s="396"/>
      <c r="C62" s="396"/>
      <c r="D62" s="396"/>
      <c r="E62" s="396"/>
      <c r="F62" s="396"/>
      <c r="G62" s="396"/>
      <c r="H62" s="396"/>
      <c r="I62" s="396"/>
      <c r="J62" s="396"/>
      <c r="K62" s="396"/>
      <c r="L62" s="396"/>
      <c r="M62" s="396"/>
      <c r="N62" s="397"/>
    </row>
    <row r="63" spans="1:14" ht="15" customHeight="1">
      <c r="A63" s="395"/>
      <c r="B63" s="396"/>
      <c r="C63" s="396"/>
      <c r="D63" s="396"/>
      <c r="E63" s="396"/>
      <c r="F63" s="396"/>
      <c r="G63" s="396"/>
      <c r="H63" s="396"/>
      <c r="I63" s="396"/>
      <c r="J63" s="396"/>
      <c r="K63" s="396"/>
      <c r="L63" s="396"/>
      <c r="M63" s="396"/>
      <c r="N63" s="397"/>
    </row>
    <row r="64" spans="1:14" ht="15" customHeight="1">
      <c r="A64" s="395"/>
      <c r="B64" s="396"/>
      <c r="C64" s="396"/>
      <c r="D64" s="396"/>
      <c r="E64" s="396"/>
      <c r="F64" s="396"/>
      <c r="G64" s="396"/>
      <c r="H64" s="396"/>
      <c r="I64" s="396"/>
      <c r="J64" s="396"/>
      <c r="K64" s="396"/>
      <c r="L64" s="396"/>
      <c r="M64" s="396"/>
      <c r="N64" s="397"/>
    </row>
    <row r="65" spans="1:14" ht="15" customHeight="1">
      <c r="A65" s="395"/>
      <c r="B65" s="396"/>
      <c r="C65" s="396"/>
      <c r="D65" s="396"/>
      <c r="E65" s="396"/>
      <c r="F65" s="396"/>
      <c r="G65" s="396"/>
      <c r="H65" s="396"/>
      <c r="I65" s="396"/>
      <c r="J65" s="396"/>
      <c r="K65" s="396"/>
      <c r="L65" s="396"/>
      <c r="M65" s="396"/>
      <c r="N65" s="397"/>
    </row>
    <row r="66" spans="1:14" ht="15" customHeight="1">
      <c r="A66" s="395"/>
      <c r="B66" s="396"/>
      <c r="C66" s="396"/>
      <c r="D66" s="396"/>
      <c r="E66" s="396"/>
      <c r="F66" s="396"/>
      <c r="G66" s="396"/>
      <c r="H66" s="396"/>
      <c r="I66" s="396"/>
      <c r="J66" s="396"/>
      <c r="K66" s="396"/>
      <c r="L66" s="396"/>
      <c r="M66" s="396"/>
      <c r="N66" s="397"/>
    </row>
    <row r="67" spans="1:14" ht="15" hidden="1" customHeight="1">
      <c r="A67" s="395"/>
      <c r="B67" s="396"/>
      <c r="C67" s="396"/>
      <c r="D67" s="396"/>
      <c r="E67" s="396"/>
      <c r="F67" s="396"/>
      <c r="G67" s="396"/>
      <c r="H67" s="396"/>
      <c r="I67" s="396"/>
      <c r="J67" s="396"/>
      <c r="K67" s="396"/>
      <c r="L67" s="396"/>
      <c r="M67" s="396"/>
      <c r="N67" s="397"/>
    </row>
    <row r="68" spans="1:14" ht="15" hidden="1" customHeight="1">
      <c r="A68" s="395"/>
      <c r="B68" s="396"/>
      <c r="C68" s="396"/>
      <c r="D68" s="396"/>
      <c r="E68" s="396"/>
      <c r="F68" s="396"/>
      <c r="G68" s="396"/>
      <c r="H68" s="396"/>
      <c r="I68" s="396"/>
      <c r="J68" s="396"/>
      <c r="K68" s="396"/>
      <c r="L68" s="396"/>
      <c r="M68" s="396"/>
      <c r="N68" s="397"/>
    </row>
    <row r="69" spans="1:14" ht="15" hidden="1" customHeight="1">
      <c r="A69" s="395"/>
      <c r="B69" s="396"/>
      <c r="C69" s="396"/>
      <c r="D69" s="396"/>
      <c r="E69" s="396"/>
      <c r="F69" s="396"/>
      <c r="G69" s="396"/>
      <c r="H69" s="396"/>
      <c r="I69" s="396"/>
      <c r="J69" s="396"/>
      <c r="K69" s="396"/>
      <c r="L69" s="396"/>
      <c r="M69" s="396"/>
      <c r="N69" s="397"/>
    </row>
    <row r="70" spans="1:14" ht="15" hidden="1" customHeight="1">
      <c r="A70" s="395"/>
      <c r="B70" s="396"/>
      <c r="C70" s="396"/>
      <c r="D70" s="396"/>
      <c r="E70" s="396"/>
      <c r="F70" s="396"/>
      <c r="G70" s="396"/>
      <c r="H70" s="396"/>
      <c r="I70" s="396"/>
      <c r="J70" s="396"/>
      <c r="K70" s="396"/>
      <c r="L70" s="396"/>
      <c r="M70" s="396"/>
      <c r="N70" s="397"/>
    </row>
    <row r="71" spans="1:14" ht="15" hidden="1" customHeight="1">
      <c r="A71" s="395"/>
      <c r="B71" s="396"/>
      <c r="C71" s="396"/>
      <c r="D71" s="396"/>
      <c r="E71" s="396"/>
      <c r="F71" s="396"/>
      <c r="G71" s="396"/>
      <c r="H71" s="396"/>
      <c r="I71" s="396"/>
      <c r="J71" s="396"/>
      <c r="K71" s="396"/>
      <c r="L71" s="396"/>
      <c r="M71" s="396"/>
      <c r="N71" s="397"/>
    </row>
    <row r="72" spans="1:14" ht="15" hidden="1" customHeight="1">
      <c r="A72" s="395"/>
      <c r="B72" s="396"/>
      <c r="C72" s="396"/>
      <c r="D72" s="396"/>
      <c r="E72" s="396"/>
      <c r="F72" s="396"/>
      <c r="G72" s="396"/>
      <c r="H72" s="396"/>
      <c r="I72" s="396"/>
      <c r="J72" s="396"/>
      <c r="K72" s="396"/>
      <c r="L72" s="396"/>
      <c r="M72" s="396"/>
      <c r="N72" s="397"/>
    </row>
    <row r="73" spans="1:14" ht="15" hidden="1" customHeight="1">
      <c r="A73" s="398"/>
      <c r="B73" s="399"/>
      <c r="C73" s="399"/>
      <c r="D73" s="399"/>
      <c r="E73" s="399"/>
      <c r="F73" s="399"/>
      <c r="G73" s="399"/>
      <c r="H73" s="399"/>
      <c r="I73" s="399"/>
      <c r="J73" s="399"/>
      <c r="K73" s="399"/>
      <c r="L73" s="399"/>
      <c r="M73" s="399"/>
      <c r="N73" s="400"/>
    </row>
    <row r="74" spans="1:14" ht="15" hidden="1" customHeight="1"/>
    <row r="75" spans="1:14" hidden="1"/>
    <row r="76" spans="1:14" hidden="1"/>
    <row r="77" spans="1:14" hidden="1"/>
  </sheetData>
  <sheetProtection algorithmName="SHA-512" hashValue="cjkfx8XYzT/4o2q4v0+7u+kK2r6SJOP68TcDg1DKH8NWNty6YVfj5Jd4/H664I+Kyzz9/M2RhWlWVRY68eGfDA==" saltValue="13TtuO/ng8JpV4REBiiTHA==" spinCount="100000" sheet="1" objects="1" scenarios="1" formatColumns="0" formatRows="0"/>
  <mergeCells count="4">
    <mergeCell ref="A1:N1"/>
    <mergeCell ref="A2:N10"/>
    <mergeCell ref="A11:N26"/>
    <mergeCell ref="A27:N73"/>
  </mergeCells>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FF00"/>
  </sheetPr>
  <dimension ref="A3:AMI25"/>
  <sheetViews>
    <sheetView showZeros="0" zoomScaleNormal="100" workbookViewId="0"/>
  </sheetViews>
  <sheetFormatPr defaultColWidth="9.140625" defaultRowHeight="15"/>
  <cols>
    <col min="1" max="1" width="36.85546875" style="281" customWidth="1"/>
    <col min="2" max="2" width="5" style="250" customWidth="1"/>
    <col min="3" max="3" width="27.85546875" style="250" customWidth="1"/>
    <col min="4" max="4" width="5.7109375" style="282" customWidth="1"/>
    <col min="5" max="5" width="7.85546875" style="283" customWidth="1"/>
    <col min="6" max="6" width="12.7109375" style="282" customWidth="1"/>
    <col min="7" max="7" width="12.7109375" style="25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50"/>
      <c r="B3" s="381" t="s">
        <v>99</v>
      </c>
      <c r="C3" s="381"/>
      <c r="D3" s="381"/>
      <c r="E3" s="381"/>
      <c r="F3" s="381"/>
      <c r="G3" s="381"/>
    </row>
    <row r="4" spans="1:12" s="242" customFormat="1" ht="16.5" customHeight="1">
      <c r="A4" s="250"/>
      <c r="B4" s="251"/>
      <c r="C4" s="252" t="s">
        <v>18</v>
      </c>
      <c r="D4" s="253"/>
      <c r="E4" s="254"/>
      <c r="F4" s="252"/>
      <c r="G4" s="255"/>
    </row>
    <row r="5" spans="1:12" s="242" customFormat="1" ht="16.5" customHeight="1">
      <c r="A5" s="250"/>
      <c r="B5" s="251"/>
      <c r="C5" s="252" t="s">
        <v>112</v>
      </c>
      <c r="D5" s="253"/>
      <c r="E5" s="254"/>
      <c r="F5" s="252"/>
      <c r="G5" s="255"/>
    </row>
    <row r="6" spans="1:12" s="242" customFormat="1" ht="31.5" customHeight="1">
      <c r="A6" s="250"/>
      <c r="B6" s="256"/>
      <c r="C6" s="382" t="s">
        <v>51</v>
      </c>
      <c r="D6" s="382"/>
      <c r="E6" s="382"/>
      <c r="F6" s="382"/>
      <c r="G6" s="382"/>
    </row>
    <row r="7" spans="1:12" s="242" customFormat="1" ht="12.75" customHeight="1">
      <c r="A7" s="250"/>
      <c r="B7" s="257"/>
      <c r="C7" s="257"/>
      <c r="D7" s="258"/>
      <c r="E7" s="258"/>
      <c r="F7" s="257"/>
      <c r="G7" s="257"/>
      <c r="H7" s="243"/>
    </row>
    <row r="8" spans="1:12" s="242" customFormat="1" ht="12.75" customHeight="1">
      <c r="A8" s="250"/>
      <c r="B8" s="259" t="s">
        <v>106</v>
      </c>
      <c r="C8" s="259" t="s">
        <v>52</v>
      </c>
      <c r="D8" s="258"/>
      <c r="E8" s="258"/>
      <c r="F8" s="257"/>
      <c r="G8" s="257"/>
      <c r="H8" s="243"/>
    </row>
    <row r="9" spans="1:12" s="242" customFormat="1" ht="12.75" customHeight="1">
      <c r="A9" s="250"/>
      <c r="B9" s="260"/>
      <c r="C9" s="260"/>
      <c r="D9" s="261"/>
      <c r="E9" s="261"/>
      <c r="F9" s="260"/>
      <c r="G9" s="260"/>
      <c r="H9" s="243"/>
    </row>
    <row r="10" spans="1:12" s="242" customFormat="1" ht="25.5" customHeight="1" thickBot="1">
      <c r="A10" s="250"/>
      <c r="B10" s="262" t="s">
        <v>6</v>
      </c>
      <c r="C10" s="262" t="s">
        <v>7</v>
      </c>
      <c r="D10" s="262" t="s">
        <v>12</v>
      </c>
      <c r="E10" s="262" t="s">
        <v>13</v>
      </c>
      <c r="F10" s="263" t="s">
        <v>92</v>
      </c>
      <c r="G10" s="264" t="s">
        <v>93</v>
      </c>
      <c r="H10" s="243"/>
    </row>
    <row r="11" spans="1:12" s="244" customFormat="1" ht="26.25" thickBot="1">
      <c r="A11" s="256"/>
      <c r="B11" s="265">
        <v>1</v>
      </c>
      <c r="C11" s="266" t="s">
        <v>144</v>
      </c>
      <c r="D11" s="267" t="s">
        <v>26</v>
      </c>
      <c r="E11" s="268">
        <v>4.2</v>
      </c>
      <c r="F11" s="247"/>
      <c r="G11" s="269">
        <f>ROUND(E11*F11,2)</f>
        <v>0</v>
      </c>
    </row>
    <row r="12" spans="1:12" s="244" customFormat="1" ht="51.75" thickBot="1">
      <c r="A12" s="256"/>
      <c r="B12" s="265">
        <f>B11+1</f>
        <v>2</v>
      </c>
      <c r="C12" s="266" t="s">
        <v>145</v>
      </c>
      <c r="D12" s="267" t="s">
        <v>91</v>
      </c>
      <c r="E12" s="268">
        <v>1</v>
      </c>
      <c r="F12" s="247"/>
      <c r="G12" s="269">
        <f t="shared" ref="G12:G15" si="0">ROUND(E12*F12,2)</f>
        <v>0</v>
      </c>
      <c r="L12" s="245"/>
    </row>
    <row r="13" spans="1:12" s="244" customFormat="1" ht="51.75" thickBot="1">
      <c r="A13" s="256"/>
      <c r="B13" s="265">
        <f t="shared" ref="B13:B15" si="1">B12+1</f>
        <v>3</v>
      </c>
      <c r="C13" s="266" t="s">
        <v>146</v>
      </c>
      <c r="D13" s="267" t="s">
        <v>91</v>
      </c>
      <c r="E13" s="268">
        <v>2</v>
      </c>
      <c r="F13" s="247"/>
      <c r="G13" s="269">
        <f t="shared" si="0"/>
        <v>0</v>
      </c>
      <c r="L13" s="245"/>
    </row>
    <row r="14" spans="1:12" s="244" customFormat="1" ht="12.75" customHeight="1" thickBot="1">
      <c r="A14" s="256"/>
      <c r="B14" s="265">
        <f t="shared" si="1"/>
        <v>4</v>
      </c>
      <c r="C14" s="266" t="s">
        <v>129</v>
      </c>
      <c r="D14" s="267" t="s">
        <v>97</v>
      </c>
      <c r="E14" s="268">
        <v>9</v>
      </c>
      <c r="F14" s="247"/>
      <c r="G14" s="269">
        <f t="shared" si="0"/>
        <v>0</v>
      </c>
      <c r="L14" s="245"/>
    </row>
    <row r="15" spans="1:12" s="244" customFormat="1" ht="26.25" thickBot="1">
      <c r="A15" s="256"/>
      <c r="B15" s="265">
        <f t="shared" si="1"/>
        <v>5</v>
      </c>
      <c r="C15" s="266" t="s">
        <v>148</v>
      </c>
      <c r="D15" s="267" t="s">
        <v>94</v>
      </c>
      <c r="E15" s="268">
        <v>4</v>
      </c>
      <c r="F15" s="247"/>
      <c r="G15" s="269">
        <f t="shared" si="0"/>
        <v>0</v>
      </c>
    </row>
    <row r="16" spans="1:12" s="242" customFormat="1" ht="12.75" customHeight="1">
      <c r="A16" s="250"/>
      <c r="B16" s="270"/>
      <c r="C16" s="271"/>
      <c r="D16" s="272"/>
      <c r="E16" s="273"/>
      <c r="F16" s="274"/>
      <c r="G16" s="275"/>
      <c r="H16" s="243"/>
    </row>
    <row r="17" spans="1:8" s="242" customFormat="1" ht="12.75" customHeight="1">
      <c r="A17" s="250"/>
      <c r="B17" s="271"/>
      <c r="C17" s="250"/>
      <c r="D17" s="276"/>
      <c r="E17" s="272"/>
      <c r="F17" s="277" t="s">
        <v>95</v>
      </c>
      <c r="G17" s="278">
        <f>SUM(G11:G16)</f>
        <v>0</v>
      </c>
      <c r="H17" s="243"/>
    </row>
    <row r="19" spans="1:8" s="246" customFormat="1">
      <c r="A19" s="279"/>
      <c r="B19" s="280"/>
      <c r="C19" s="280"/>
      <c r="D19" s="280"/>
      <c r="E19" s="280"/>
      <c r="F19" s="280"/>
      <c r="G19" s="279"/>
    </row>
    <row r="20" spans="1:8" s="246" customFormat="1">
      <c r="A20" s="280"/>
      <c r="B20" s="280"/>
      <c r="C20" s="280"/>
      <c r="D20" s="280"/>
      <c r="E20" s="280"/>
      <c r="F20" s="280"/>
      <c r="G20" s="279"/>
    </row>
    <row r="21" spans="1:8" s="246" customFormat="1">
      <c r="A21" s="280"/>
      <c r="B21" s="280"/>
      <c r="C21" s="280"/>
      <c r="D21" s="280"/>
      <c r="E21" s="280"/>
      <c r="F21" s="280"/>
      <c r="G21" s="279"/>
    </row>
    <row r="22" spans="1:8" s="246" customFormat="1">
      <c r="A22" s="280"/>
      <c r="B22" s="280"/>
      <c r="C22" s="280"/>
      <c r="D22" s="280"/>
      <c r="E22" s="280"/>
      <c r="F22" s="280"/>
      <c r="G22" s="279"/>
    </row>
    <row r="23" spans="1:8" s="246" customFormat="1">
      <c r="A23" s="280"/>
      <c r="B23" s="280"/>
      <c r="C23" s="280"/>
      <c r="D23" s="280"/>
      <c r="E23" s="280"/>
      <c r="F23" s="280"/>
      <c r="G23" s="279"/>
    </row>
    <row r="24" spans="1:8" s="246" customFormat="1">
      <c r="A24" s="279"/>
      <c r="B24" s="280"/>
      <c r="C24" s="280"/>
      <c r="D24" s="280"/>
      <c r="E24" s="280"/>
      <c r="F24" s="280"/>
      <c r="G24" s="279"/>
    </row>
    <row r="25" spans="1:8" s="246" customFormat="1">
      <c r="A25" s="279"/>
      <c r="B25" s="280"/>
      <c r="C25" s="280"/>
      <c r="D25" s="280"/>
      <c r="E25" s="280"/>
      <c r="F25" s="280"/>
      <c r="G25" s="279"/>
    </row>
  </sheetData>
  <sheetProtection algorithmName="SHA-512" hashValue="u5u3oJxwfbpdwV+mCBLhUNFuR9KcRVWAMgL4TfBPL80/XQ80EZpqoEA0HS1Miww5iwHYTCC0imsrQsrfUSBI7w==" saltValue="DYikDwpQ18jlnVbWMsBdmA=="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FF00"/>
  </sheetPr>
  <dimension ref="A3:AMI27"/>
  <sheetViews>
    <sheetView showZeros="0" zoomScaleNormal="100" workbookViewId="0"/>
  </sheetViews>
  <sheetFormatPr defaultColWidth="9.140625" defaultRowHeight="15"/>
  <cols>
    <col min="1" max="1" width="36.85546875" style="281" customWidth="1"/>
    <col min="2" max="2" width="5" style="250" customWidth="1"/>
    <col min="3" max="3" width="27.85546875" style="250" customWidth="1"/>
    <col min="4" max="4" width="5.7109375" style="282" customWidth="1"/>
    <col min="5" max="5" width="7.85546875" style="283" customWidth="1"/>
    <col min="6" max="6" width="12.7109375" style="282" customWidth="1"/>
    <col min="7" max="7" width="12.7109375" style="25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50"/>
      <c r="B3" s="381" t="s">
        <v>99</v>
      </c>
      <c r="C3" s="381"/>
      <c r="D3" s="381"/>
      <c r="E3" s="381"/>
      <c r="F3" s="381"/>
      <c r="G3" s="381"/>
    </row>
    <row r="4" spans="1:12" s="242" customFormat="1" ht="16.5" customHeight="1">
      <c r="A4" s="250"/>
      <c r="B4" s="251"/>
      <c r="C4" s="252" t="s">
        <v>18</v>
      </c>
      <c r="D4" s="253"/>
      <c r="E4" s="254"/>
      <c r="F4" s="252"/>
      <c r="G4" s="255"/>
    </row>
    <row r="5" spans="1:12" s="242" customFormat="1" ht="16.5" customHeight="1">
      <c r="A5" s="250"/>
      <c r="B5" s="251"/>
      <c r="C5" s="252" t="s">
        <v>113</v>
      </c>
      <c r="D5" s="253"/>
      <c r="E5" s="254"/>
      <c r="F5" s="252"/>
      <c r="G5" s="255"/>
    </row>
    <row r="6" spans="1:12" s="242" customFormat="1" ht="31.5" customHeight="1">
      <c r="A6" s="250"/>
      <c r="B6" s="256"/>
      <c r="C6" s="382" t="s">
        <v>53</v>
      </c>
      <c r="D6" s="382"/>
      <c r="E6" s="382"/>
      <c r="F6" s="382"/>
      <c r="G6" s="382"/>
    </row>
    <row r="7" spans="1:12" s="242" customFormat="1" ht="12.75" customHeight="1">
      <c r="A7" s="250"/>
      <c r="B7" s="257"/>
      <c r="C7" s="257"/>
      <c r="D7" s="258"/>
      <c r="E7" s="258"/>
      <c r="F7" s="257"/>
      <c r="G7" s="257"/>
      <c r="H7" s="243"/>
    </row>
    <row r="8" spans="1:12" s="242" customFormat="1" ht="12.75" customHeight="1">
      <c r="A8" s="250"/>
      <c r="B8" s="259" t="s">
        <v>106</v>
      </c>
      <c r="C8" s="259" t="s">
        <v>52</v>
      </c>
      <c r="D8" s="258"/>
      <c r="E8" s="258"/>
      <c r="F8" s="257"/>
      <c r="G8" s="257"/>
      <c r="H8" s="243"/>
    </row>
    <row r="9" spans="1:12" s="242" customFormat="1" ht="12.75" customHeight="1">
      <c r="A9" s="250"/>
      <c r="B9" s="260"/>
      <c r="C9" s="260"/>
      <c r="D9" s="261"/>
      <c r="E9" s="261"/>
      <c r="F9" s="260"/>
      <c r="G9" s="260"/>
      <c r="H9" s="243"/>
    </row>
    <row r="10" spans="1:12" s="242" customFormat="1" ht="25.5" customHeight="1" thickBot="1">
      <c r="A10" s="250"/>
      <c r="B10" s="262" t="s">
        <v>6</v>
      </c>
      <c r="C10" s="262" t="s">
        <v>7</v>
      </c>
      <c r="D10" s="262" t="s">
        <v>12</v>
      </c>
      <c r="E10" s="262" t="s">
        <v>13</v>
      </c>
      <c r="F10" s="263" t="s">
        <v>92</v>
      </c>
      <c r="G10" s="264" t="s">
        <v>93</v>
      </c>
      <c r="H10" s="243"/>
    </row>
    <row r="11" spans="1:12" s="244" customFormat="1" ht="26.25" thickBot="1">
      <c r="A11" s="256"/>
      <c r="B11" s="265">
        <v>1</v>
      </c>
      <c r="C11" s="266" t="s">
        <v>144</v>
      </c>
      <c r="D11" s="267" t="s">
        <v>26</v>
      </c>
      <c r="E11" s="268">
        <v>5.46</v>
      </c>
      <c r="F11" s="247"/>
      <c r="G11" s="269">
        <f>ROUND(E11*F11,2)</f>
        <v>0</v>
      </c>
    </row>
    <row r="12" spans="1:12" s="244" customFormat="1" ht="90" thickBot="1">
      <c r="A12" s="256"/>
      <c r="B12" s="265">
        <f>B11+1</f>
        <v>2</v>
      </c>
      <c r="C12" s="266" t="s">
        <v>147</v>
      </c>
      <c r="D12" s="267" t="s">
        <v>91</v>
      </c>
      <c r="E12" s="268">
        <v>1</v>
      </c>
      <c r="F12" s="247"/>
      <c r="G12" s="269">
        <f t="shared" ref="G12:G15" si="0">ROUND(E12*F12,2)</f>
        <v>0</v>
      </c>
      <c r="L12" s="245"/>
    </row>
    <row r="13" spans="1:12" s="244" customFormat="1" ht="51.75" thickBot="1">
      <c r="A13" s="256"/>
      <c r="B13" s="265">
        <f t="shared" ref="B13:B15" si="1">B12+1</f>
        <v>3</v>
      </c>
      <c r="C13" s="266" t="s">
        <v>146</v>
      </c>
      <c r="D13" s="267" t="s">
        <v>91</v>
      </c>
      <c r="E13" s="268">
        <v>2</v>
      </c>
      <c r="F13" s="247"/>
      <c r="G13" s="269">
        <f t="shared" si="0"/>
        <v>0</v>
      </c>
      <c r="L13" s="245"/>
    </row>
    <row r="14" spans="1:12" s="244" customFormat="1" ht="12.75" customHeight="1" thickBot="1">
      <c r="A14" s="256"/>
      <c r="B14" s="265">
        <f t="shared" si="1"/>
        <v>4</v>
      </c>
      <c r="C14" s="266" t="s">
        <v>129</v>
      </c>
      <c r="D14" s="267" t="s">
        <v>97</v>
      </c>
      <c r="E14" s="268">
        <v>10</v>
      </c>
      <c r="F14" s="247"/>
      <c r="G14" s="269">
        <f t="shared" si="0"/>
        <v>0</v>
      </c>
      <c r="L14" s="245"/>
    </row>
    <row r="15" spans="1:12" s="244" customFormat="1" ht="26.25" thickBot="1">
      <c r="A15" s="256"/>
      <c r="B15" s="265">
        <f t="shared" si="1"/>
        <v>5</v>
      </c>
      <c r="C15" s="266" t="s">
        <v>148</v>
      </c>
      <c r="D15" s="267" t="s">
        <v>94</v>
      </c>
      <c r="E15" s="268">
        <v>4</v>
      </c>
      <c r="F15" s="247"/>
      <c r="G15" s="269">
        <f t="shared" si="0"/>
        <v>0</v>
      </c>
    </row>
    <row r="16" spans="1:12" s="242" customFormat="1" ht="12.75" customHeight="1">
      <c r="A16" s="250"/>
      <c r="B16" s="270"/>
      <c r="C16" s="271"/>
      <c r="D16" s="272"/>
      <c r="E16" s="273"/>
      <c r="F16" s="274"/>
      <c r="G16" s="275"/>
      <c r="H16" s="243"/>
    </row>
    <row r="17" spans="1:8" s="242" customFormat="1" ht="12.75" customHeight="1">
      <c r="A17" s="250"/>
      <c r="B17" s="271"/>
      <c r="C17" s="250"/>
      <c r="D17" s="276"/>
      <c r="E17" s="272"/>
      <c r="F17" s="277" t="s">
        <v>95</v>
      </c>
      <c r="G17" s="278">
        <f>SUM(G11:G16)</f>
        <v>0</v>
      </c>
      <c r="H17" s="243"/>
    </row>
    <row r="19" spans="1:8" s="246" customFormat="1">
      <c r="A19" s="280"/>
      <c r="B19" s="280"/>
      <c r="C19" s="280"/>
      <c r="D19" s="280"/>
      <c r="E19" s="280"/>
      <c r="F19" s="280"/>
      <c r="G19" s="279"/>
    </row>
    <row r="20" spans="1:8" s="246" customFormat="1">
      <c r="A20" s="280"/>
      <c r="B20" s="280"/>
      <c r="C20" s="280"/>
      <c r="D20" s="280"/>
      <c r="E20" s="280"/>
      <c r="F20" s="280"/>
      <c r="G20" s="279"/>
    </row>
    <row r="21" spans="1:8" s="246" customFormat="1">
      <c r="A21" s="280"/>
      <c r="B21" s="280"/>
      <c r="C21" s="280"/>
      <c r="D21" s="280"/>
      <c r="E21" s="280"/>
      <c r="F21" s="280"/>
      <c r="G21" s="279"/>
    </row>
    <row r="22" spans="1:8" s="246" customFormat="1">
      <c r="A22" s="280"/>
      <c r="B22" s="280"/>
      <c r="C22" s="280"/>
      <c r="D22" s="280"/>
      <c r="E22" s="280"/>
      <c r="F22" s="280"/>
      <c r="G22" s="279"/>
    </row>
    <row r="23" spans="1:8" s="246" customFormat="1">
      <c r="A23" s="280"/>
      <c r="B23" s="280"/>
      <c r="C23" s="280"/>
      <c r="D23" s="280"/>
      <c r="E23" s="280"/>
      <c r="F23" s="280"/>
      <c r="G23" s="279"/>
    </row>
    <row r="24" spans="1:8" s="246" customFormat="1">
      <c r="A24" s="280"/>
      <c r="B24" s="280"/>
      <c r="C24" s="280"/>
      <c r="D24" s="280"/>
      <c r="E24" s="280"/>
      <c r="F24" s="280"/>
      <c r="G24" s="279"/>
    </row>
    <row r="25" spans="1:8" s="246" customFormat="1">
      <c r="A25" s="280"/>
      <c r="B25" s="280"/>
      <c r="C25" s="280"/>
      <c r="D25" s="280"/>
      <c r="E25" s="280"/>
      <c r="F25" s="280"/>
      <c r="G25" s="279"/>
    </row>
    <row r="26" spans="1:8" s="246" customFormat="1">
      <c r="A26" s="279"/>
      <c r="B26" s="280"/>
      <c r="C26" s="280"/>
      <c r="D26" s="280"/>
      <c r="E26" s="280"/>
      <c r="F26" s="280"/>
      <c r="G26" s="279"/>
    </row>
    <row r="27" spans="1:8" s="246" customFormat="1">
      <c r="A27" s="279"/>
      <c r="B27" s="280"/>
      <c r="C27" s="280"/>
      <c r="D27" s="280"/>
      <c r="E27" s="280"/>
      <c r="F27" s="280"/>
      <c r="G27" s="279"/>
    </row>
  </sheetData>
  <sheetProtection algorithmName="SHA-512" hashValue="pf5hL/ZnXt6PIFtv/FIYPNiz82FJs12dCt4j+48xrbv0fHgyd6d4LZlGXyjp9QCdcSLnpEyXLEeWxN+SVQQHMw==" saltValue="JO96Oc4Y8sN3guy2Cp+VGw=="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FF00"/>
  </sheetPr>
  <dimension ref="A3:AMI26"/>
  <sheetViews>
    <sheetView showZeros="0" zoomScaleNormal="100" workbookViewId="0"/>
  </sheetViews>
  <sheetFormatPr defaultColWidth="9.140625" defaultRowHeight="15"/>
  <cols>
    <col min="1" max="1" width="36.85546875" style="281" customWidth="1"/>
    <col min="2" max="2" width="5" style="250" customWidth="1"/>
    <col min="3" max="3" width="27.85546875" style="250" customWidth="1"/>
    <col min="4" max="4" width="5.7109375" style="282" customWidth="1"/>
    <col min="5" max="5" width="7.85546875" style="283" customWidth="1"/>
    <col min="6" max="6" width="12.7109375" style="282" customWidth="1"/>
    <col min="7" max="7" width="12.7109375" style="25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50"/>
      <c r="B3" s="381" t="s">
        <v>99</v>
      </c>
      <c r="C3" s="381"/>
      <c r="D3" s="381"/>
      <c r="E3" s="381"/>
      <c r="F3" s="381"/>
      <c r="G3" s="381"/>
    </row>
    <row r="4" spans="1:12" s="242" customFormat="1" ht="16.5" customHeight="1">
      <c r="A4" s="250"/>
      <c r="B4" s="251"/>
      <c r="C4" s="252" t="s">
        <v>18</v>
      </c>
      <c r="D4" s="253"/>
      <c r="E4" s="254"/>
      <c r="F4" s="252"/>
      <c r="G4" s="255"/>
    </row>
    <row r="5" spans="1:12" s="242" customFormat="1" ht="16.5" customHeight="1">
      <c r="A5" s="250"/>
      <c r="B5" s="251"/>
      <c r="C5" s="252" t="s">
        <v>114</v>
      </c>
      <c r="D5" s="253"/>
      <c r="E5" s="254"/>
      <c r="F5" s="252"/>
      <c r="G5" s="255"/>
    </row>
    <row r="6" spans="1:12" s="242" customFormat="1" ht="31.5" customHeight="1">
      <c r="A6" s="250"/>
      <c r="B6" s="256"/>
      <c r="C6" s="382" t="s">
        <v>54</v>
      </c>
      <c r="D6" s="382"/>
      <c r="E6" s="382"/>
      <c r="F6" s="382"/>
      <c r="G6" s="382"/>
    </row>
    <row r="7" spans="1:12" s="242" customFormat="1" ht="12.75" customHeight="1">
      <c r="A7" s="250"/>
      <c r="B7" s="257"/>
      <c r="C7" s="257"/>
      <c r="D7" s="258"/>
      <c r="E7" s="258"/>
      <c r="F7" s="257"/>
      <c r="G7" s="257"/>
      <c r="H7" s="243"/>
    </row>
    <row r="8" spans="1:12" s="242" customFormat="1" ht="12.75" customHeight="1">
      <c r="A8" s="250"/>
      <c r="B8" s="259" t="s">
        <v>106</v>
      </c>
      <c r="C8" s="259" t="s">
        <v>26</v>
      </c>
      <c r="D8" s="258"/>
      <c r="E8" s="258"/>
      <c r="F8" s="257"/>
      <c r="G8" s="257"/>
      <c r="H8" s="243"/>
    </row>
    <row r="9" spans="1:12" s="242" customFormat="1" ht="12.75" customHeight="1">
      <c r="A9" s="250"/>
      <c r="B9" s="260"/>
      <c r="C9" s="260"/>
      <c r="D9" s="261"/>
      <c r="E9" s="261"/>
      <c r="F9" s="260"/>
      <c r="G9" s="260"/>
      <c r="H9" s="243"/>
    </row>
    <row r="10" spans="1:12" s="242" customFormat="1" ht="25.5" customHeight="1" thickBot="1">
      <c r="A10" s="250"/>
      <c r="B10" s="262" t="s">
        <v>6</v>
      </c>
      <c r="C10" s="262" t="s">
        <v>7</v>
      </c>
      <c r="D10" s="262" t="s">
        <v>12</v>
      </c>
      <c r="E10" s="262" t="s">
        <v>13</v>
      </c>
      <c r="F10" s="263" t="s">
        <v>92</v>
      </c>
      <c r="G10" s="264" t="s">
        <v>93</v>
      </c>
      <c r="H10" s="243"/>
    </row>
    <row r="11" spans="1:12" s="244" customFormat="1" ht="26.25" thickBot="1">
      <c r="A11" s="256"/>
      <c r="B11" s="265">
        <v>1</v>
      </c>
      <c r="C11" s="266" t="s">
        <v>144</v>
      </c>
      <c r="D11" s="267" t="s">
        <v>26</v>
      </c>
      <c r="E11" s="268">
        <v>1</v>
      </c>
      <c r="F11" s="247"/>
      <c r="G11" s="269">
        <f>ROUND(E11*F11,2)</f>
        <v>0</v>
      </c>
    </row>
    <row r="12" spans="1:12" s="244" customFormat="1" ht="39" thickBot="1">
      <c r="A12" s="256"/>
      <c r="B12" s="265">
        <f>B11+1</f>
        <v>2</v>
      </c>
      <c r="C12" s="266" t="s">
        <v>130</v>
      </c>
      <c r="D12" s="267" t="s">
        <v>91</v>
      </c>
      <c r="E12" s="268">
        <v>2</v>
      </c>
      <c r="F12" s="247"/>
      <c r="G12" s="269">
        <f t="shared" ref="G12:G18" si="0">ROUND(E12*F12,2)</f>
        <v>0</v>
      </c>
      <c r="L12" s="245"/>
    </row>
    <row r="13" spans="1:12" s="244" customFormat="1" ht="51.75" thickBot="1">
      <c r="A13" s="256"/>
      <c r="B13" s="265">
        <f t="shared" ref="B13:B18" si="1">B12+1</f>
        <v>3</v>
      </c>
      <c r="C13" s="266" t="s">
        <v>131</v>
      </c>
      <c r="D13" s="267" t="s">
        <v>91</v>
      </c>
      <c r="E13" s="268">
        <v>2</v>
      </c>
      <c r="F13" s="247"/>
      <c r="G13" s="269">
        <f t="shared" si="0"/>
        <v>0</v>
      </c>
      <c r="L13" s="245"/>
    </row>
    <row r="14" spans="1:12" s="244" customFormat="1" ht="12.75" customHeight="1" thickBot="1">
      <c r="A14" s="256"/>
      <c r="B14" s="265">
        <f t="shared" si="1"/>
        <v>4</v>
      </c>
      <c r="C14" s="266" t="s">
        <v>129</v>
      </c>
      <c r="D14" s="267" t="s">
        <v>97</v>
      </c>
      <c r="E14" s="268">
        <v>12</v>
      </c>
      <c r="F14" s="247"/>
      <c r="G14" s="269">
        <f>ROUND(E14*F14,2)</f>
        <v>0</v>
      </c>
      <c r="L14" s="245"/>
    </row>
    <row r="15" spans="1:12" s="244" customFormat="1" ht="13.5" thickBot="1">
      <c r="A15" s="256"/>
      <c r="B15" s="265">
        <f t="shared" si="1"/>
        <v>5</v>
      </c>
      <c r="C15" s="266" t="s">
        <v>134</v>
      </c>
      <c r="D15" s="267" t="s">
        <v>91</v>
      </c>
      <c r="E15" s="268">
        <v>3</v>
      </c>
      <c r="F15" s="247"/>
      <c r="G15" s="269">
        <f>ROUND(E15*F15,2)</f>
        <v>0</v>
      </c>
    </row>
    <row r="16" spans="1:12" s="244" customFormat="1" ht="26.25" thickBot="1">
      <c r="A16" s="256"/>
      <c r="B16" s="265">
        <f t="shared" si="1"/>
        <v>6</v>
      </c>
      <c r="C16" s="266" t="s">
        <v>133</v>
      </c>
      <c r="D16" s="267" t="s">
        <v>94</v>
      </c>
      <c r="E16" s="268">
        <v>0.5</v>
      </c>
      <c r="F16" s="247"/>
      <c r="G16" s="269">
        <f>ROUND(E16*F16,2)</f>
        <v>0</v>
      </c>
      <c r="L16" s="245"/>
    </row>
    <row r="17" spans="1:12" s="244" customFormat="1" ht="26.25" thickBot="1">
      <c r="A17" s="256"/>
      <c r="B17" s="265">
        <f t="shared" si="1"/>
        <v>7</v>
      </c>
      <c r="C17" s="266" t="s">
        <v>132</v>
      </c>
      <c r="D17" s="267" t="s">
        <v>94</v>
      </c>
      <c r="E17" s="268">
        <v>0.3</v>
      </c>
      <c r="F17" s="247"/>
      <c r="G17" s="269">
        <f t="shared" si="0"/>
        <v>0</v>
      </c>
      <c r="L17" s="245"/>
    </row>
    <row r="18" spans="1:12" s="244" customFormat="1" ht="26.25" thickBot="1">
      <c r="A18" s="256"/>
      <c r="B18" s="265">
        <f t="shared" si="1"/>
        <v>8</v>
      </c>
      <c r="C18" s="266" t="s">
        <v>148</v>
      </c>
      <c r="D18" s="267" t="s">
        <v>94</v>
      </c>
      <c r="E18" s="268">
        <v>0.5</v>
      </c>
      <c r="F18" s="247"/>
      <c r="G18" s="269">
        <f t="shared" si="0"/>
        <v>0</v>
      </c>
      <c r="L18" s="245"/>
    </row>
    <row r="19" spans="1:12" s="242" customFormat="1" ht="12.75" customHeight="1">
      <c r="A19" s="250"/>
      <c r="B19" s="270"/>
      <c r="C19" s="271"/>
      <c r="D19" s="272"/>
      <c r="E19" s="273"/>
      <c r="F19" s="274"/>
      <c r="G19" s="275"/>
      <c r="H19" s="243"/>
    </row>
    <row r="20" spans="1:12" s="242" customFormat="1" ht="12.75" customHeight="1">
      <c r="A20" s="250"/>
      <c r="B20" s="271"/>
      <c r="C20" s="250"/>
      <c r="D20" s="276"/>
      <c r="E20" s="272"/>
      <c r="F20" s="277" t="s">
        <v>95</v>
      </c>
      <c r="G20" s="278">
        <f>SUM(G11:G19)</f>
        <v>0</v>
      </c>
      <c r="H20" s="243"/>
    </row>
    <row r="22" spans="1:12" s="246" customFormat="1">
      <c r="A22" s="279"/>
      <c r="B22" s="280"/>
      <c r="C22" s="280"/>
      <c r="D22" s="280"/>
      <c r="E22" s="280"/>
      <c r="F22" s="280"/>
      <c r="G22" s="279"/>
    </row>
    <row r="23" spans="1:12" s="246" customFormat="1">
      <c r="A23" s="280"/>
      <c r="B23" s="280"/>
      <c r="C23" s="280"/>
      <c r="D23" s="280"/>
      <c r="E23" s="280"/>
      <c r="F23" s="280"/>
      <c r="G23" s="279"/>
    </row>
    <row r="24" spans="1:12" s="246" customFormat="1">
      <c r="A24" s="280"/>
      <c r="B24" s="280"/>
      <c r="C24" s="280"/>
      <c r="D24" s="280"/>
      <c r="E24" s="280"/>
      <c r="F24" s="280"/>
      <c r="G24" s="279"/>
    </row>
    <row r="25" spans="1:12" s="246" customFormat="1">
      <c r="A25" s="280"/>
      <c r="B25" s="280"/>
      <c r="C25" s="280"/>
      <c r="D25" s="280"/>
      <c r="E25" s="280"/>
      <c r="F25" s="280"/>
      <c r="G25" s="279"/>
    </row>
    <row r="26" spans="1:12" s="246" customFormat="1">
      <c r="A26" s="279"/>
      <c r="B26" s="280"/>
      <c r="C26" s="280"/>
      <c r="D26" s="280"/>
      <c r="E26" s="280"/>
      <c r="F26" s="280"/>
      <c r="G26" s="279"/>
    </row>
  </sheetData>
  <sheetProtection algorithmName="SHA-512" hashValue="8Glhj/wsGnicx4FZT8W0o/7fKgw0JYp8M1yA/KtFKe1KcHWuXmvIfFgRjJuyRDbXK7LgPWJry0IHcXXdSKY8Fg==" saltValue="wgCpXOnQ8PbzFFgwNTND4w=="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3:AMI25"/>
  <sheetViews>
    <sheetView showZeros="0" zoomScaleNormal="100" workbookViewId="0"/>
  </sheetViews>
  <sheetFormatPr defaultColWidth="9.140625" defaultRowHeight="15"/>
  <cols>
    <col min="1" max="1" width="36.85546875" style="281" customWidth="1"/>
    <col min="2" max="2" width="5" style="250" customWidth="1"/>
    <col min="3" max="3" width="27.85546875" style="250" customWidth="1"/>
    <col min="4" max="4" width="5.7109375" style="282" customWidth="1"/>
    <col min="5" max="5" width="7.85546875" style="283" customWidth="1"/>
    <col min="6" max="6" width="12.7109375" style="282" customWidth="1"/>
    <col min="7" max="7" width="12.7109375" style="25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50"/>
      <c r="B3" s="381" t="s">
        <v>99</v>
      </c>
      <c r="C3" s="381"/>
      <c r="D3" s="381"/>
      <c r="E3" s="381"/>
      <c r="F3" s="381"/>
      <c r="G3" s="381"/>
    </row>
    <row r="4" spans="1:12" s="242" customFormat="1" ht="16.5" customHeight="1">
      <c r="A4" s="250"/>
      <c r="B4" s="251"/>
      <c r="C4" s="252" t="s">
        <v>18</v>
      </c>
      <c r="D4" s="253"/>
      <c r="E4" s="254"/>
      <c r="F4" s="252"/>
      <c r="G4" s="255"/>
    </row>
    <row r="5" spans="1:12" s="242" customFormat="1" ht="16.5" customHeight="1">
      <c r="A5" s="250"/>
      <c r="B5" s="251"/>
      <c r="C5" s="252" t="s">
        <v>149</v>
      </c>
      <c r="D5" s="253"/>
      <c r="E5" s="254"/>
      <c r="F5" s="252"/>
      <c r="G5" s="255"/>
    </row>
    <row r="6" spans="1:12" s="242" customFormat="1" ht="31.5" customHeight="1">
      <c r="A6" s="250"/>
      <c r="B6" s="256"/>
      <c r="C6" s="382" t="s">
        <v>63</v>
      </c>
      <c r="D6" s="382"/>
      <c r="E6" s="382"/>
      <c r="F6" s="382"/>
      <c r="G6" s="382"/>
    </row>
    <row r="7" spans="1:12" s="242" customFormat="1" ht="12.75" customHeight="1">
      <c r="A7" s="250"/>
      <c r="B7" s="257"/>
      <c r="C7" s="257"/>
      <c r="D7" s="258"/>
      <c r="E7" s="258"/>
      <c r="F7" s="257"/>
      <c r="G7" s="257"/>
      <c r="H7" s="243"/>
    </row>
    <row r="8" spans="1:12" s="242" customFormat="1" ht="12.75" customHeight="1">
      <c r="A8" s="250"/>
      <c r="B8" s="259" t="s">
        <v>106</v>
      </c>
      <c r="C8" s="259" t="s">
        <v>47</v>
      </c>
      <c r="D8" s="258"/>
      <c r="E8" s="258"/>
      <c r="F8" s="257"/>
      <c r="G8" s="257"/>
      <c r="H8" s="243"/>
    </row>
    <row r="9" spans="1:12" s="242" customFormat="1" ht="12.75" customHeight="1">
      <c r="A9" s="250"/>
      <c r="B9" s="260"/>
      <c r="C9" s="260"/>
      <c r="D9" s="261"/>
      <c r="E9" s="261"/>
      <c r="F9" s="260"/>
      <c r="G9" s="260"/>
      <c r="H9" s="243"/>
    </row>
    <row r="10" spans="1:12" s="242" customFormat="1" ht="25.5" customHeight="1" thickBot="1">
      <c r="A10" s="250"/>
      <c r="B10" s="262" t="s">
        <v>6</v>
      </c>
      <c r="C10" s="262" t="s">
        <v>7</v>
      </c>
      <c r="D10" s="262" t="s">
        <v>12</v>
      </c>
      <c r="E10" s="262" t="s">
        <v>13</v>
      </c>
      <c r="F10" s="263" t="s">
        <v>92</v>
      </c>
      <c r="G10" s="264" t="s">
        <v>93</v>
      </c>
      <c r="H10" s="243"/>
    </row>
    <row r="11" spans="1:12" s="244" customFormat="1" ht="26.25" thickBot="1">
      <c r="A11" s="256"/>
      <c r="B11" s="265">
        <v>1</v>
      </c>
      <c r="C11" s="266" t="s">
        <v>150</v>
      </c>
      <c r="D11" s="267" t="s">
        <v>94</v>
      </c>
      <c r="E11" s="268">
        <v>40</v>
      </c>
      <c r="F11" s="247"/>
      <c r="G11" s="269">
        <f>ROUND(E11*F11,2)</f>
        <v>0</v>
      </c>
    </row>
    <row r="12" spans="1:12" s="244" customFormat="1" ht="26.25" thickBot="1">
      <c r="A12" s="256"/>
      <c r="B12" s="265">
        <f>B11+1</f>
        <v>2</v>
      </c>
      <c r="C12" s="266" t="s">
        <v>151</v>
      </c>
      <c r="D12" s="267" t="s">
        <v>94</v>
      </c>
      <c r="E12" s="268">
        <v>120</v>
      </c>
      <c r="F12" s="247"/>
      <c r="G12" s="269">
        <f t="shared" ref="G12:G14" si="0">ROUND(E12*F12,2)</f>
        <v>0</v>
      </c>
      <c r="L12" s="245"/>
    </row>
    <row r="13" spans="1:12" s="244" customFormat="1" ht="26.25" thickBot="1">
      <c r="A13" s="256"/>
      <c r="B13" s="265">
        <f t="shared" ref="B13:B14" si="1">B12+1</f>
        <v>3</v>
      </c>
      <c r="C13" s="266" t="s">
        <v>152</v>
      </c>
      <c r="D13" s="267" t="s">
        <v>94</v>
      </c>
      <c r="E13" s="268">
        <v>30</v>
      </c>
      <c r="F13" s="247"/>
      <c r="G13" s="269">
        <f t="shared" si="0"/>
        <v>0</v>
      </c>
      <c r="L13" s="245"/>
    </row>
    <row r="14" spans="1:12" s="244" customFormat="1" ht="26.25" thickBot="1">
      <c r="A14" s="256"/>
      <c r="B14" s="265">
        <f t="shared" si="1"/>
        <v>4</v>
      </c>
      <c r="C14" s="266" t="s">
        <v>153</v>
      </c>
      <c r="D14" s="267" t="s">
        <v>94</v>
      </c>
      <c r="E14" s="268">
        <v>20</v>
      </c>
      <c r="F14" s="247"/>
      <c r="G14" s="269">
        <f t="shared" si="0"/>
        <v>0</v>
      </c>
      <c r="L14" s="245"/>
    </row>
    <row r="15" spans="1:12" s="242" customFormat="1" ht="12.75" customHeight="1">
      <c r="A15" s="250"/>
      <c r="B15" s="270"/>
      <c r="C15" s="271"/>
      <c r="D15" s="272"/>
      <c r="E15" s="273"/>
      <c r="F15" s="274"/>
      <c r="G15" s="275"/>
      <c r="H15" s="243"/>
    </row>
    <row r="16" spans="1:12" s="242" customFormat="1" ht="12.75" customHeight="1">
      <c r="A16" s="250"/>
      <c r="B16" s="271"/>
      <c r="C16" s="250"/>
      <c r="D16" s="276"/>
      <c r="E16" s="272"/>
      <c r="F16" s="277" t="s">
        <v>95</v>
      </c>
      <c r="G16" s="278">
        <f>SUM(G11:G15)</f>
        <v>0</v>
      </c>
      <c r="H16" s="243"/>
    </row>
    <row r="18" spans="1:7" s="93" customFormat="1">
      <c r="A18" s="284"/>
      <c r="B18" s="284"/>
      <c r="C18" s="284"/>
      <c r="D18" s="284"/>
      <c r="E18" s="284"/>
      <c r="F18" s="284"/>
      <c r="G18" s="285"/>
    </row>
    <row r="19" spans="1:7" s="93" customFormat="1">
      <c r="A19" s="284"/>
      <c r="B19" s="284"/>
      <c r="C19" s="284"/>
      <c r="D19" s="284"/>
      <c r="E19" s="284"/>
      <c r="F19" s="284"/>
      <c r="G19" s="285"/>
    </row>
    <row r="20" spans="1:7" s="93" customFormat="1">
      <c r="A20" s="284"/>
      <c r="B20" s="284"/>
      <c r="C20" s="284"/>
      <c r="D20" s="284"/>
      <c r="E20" s="284"/>
      <c r="F20" s="284"/>
      <c r="G20" s="285"/>
    </row>
    <row r="21" spans="1:7" s="93" customFormat="1">
      <c r="A21" s="284"/>
      <c r="B21" s="284"/>
      <c r="C21" s="284"/>
      <c r="D21" s="284"/>
      <c r="E21" s="284"/>
      <c r="F21" s="284"/>
      <c r="G21" s="285"/>
    </row>
    <row r="22" spans="1:7" s="93" customFormat="1">
      <c r="A22" s="284"/>
      <c r="B22" s="284"/>
      <c r="C22" s="284"/>
      <c r="D22" s="284"/>
      <c r="E22" s="284"/>
      <c r="F22" s="284"/>
      <c r="G22" s="285"/>
    </row>
    <row r="23" spans="1:7" s="93" customFormat="1">
      <c r="A23" s="284"/>
      <c r="B23" s="284"/>
      <c r="C23" s="284"/>
      <c r="D23" s="284"/>
      <c r="E23" s="284"/>
      <c r="F23" s="284"/>
      <c r="G23" s="285"/>
    </row>
    <row r="24" spans="1:7" s="93" customFormat="1">
      <c r="A24" s="284"/>
      <c r="B24" s="284"/>
      <c r="C24" s="284"/>
      <c r="D24" s="284"/>
      <c r="E24" s="284"/>
      <c r="F24" s="284"/>
      <c r="G24" s="285"/>
    </row>
    <row r="25" spans="1:7" s="93" customFormat="1">
      <c r="A25" s="285"/>
      <c r="B25" s="284"/>
      <c r="C25" s="284"/>
      <c r="D25" s="284"/>
      <c r="E25" s="284"/>
      <c r="F25" s="284"/>
      <c r="G25" s="285"/>
    </row>
  </sheetData>
  <sheetProtection algorithmName="SHA-512" hashValue="v0Vuu2DNwDPjXbYYqLDk+VJKEljm0kcMH7e6So2nxg4kAgPZDYPr/x/ca04EobW5JDxwi1m10zpNFIO9v79I/Q==" saltValue="tNQ8HvKL49jolCU699/FVg=="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AMJ75"/>
  <sheetViews>
    <sheetView showGridLines="0" zoomScaleNormal="100" workbookViewId="0"/>
  </sheetViews>
  <sheetFormatPr defaultColWidth="9.140625" defaultRowHeight="15.75"/>
  <cols>
    <col min="1" max="1" width="3.7109375" style="96" customWidth="1"/>
    <col min="2" max="2" width="8.85546875" style="105" customWidth="1"/>
    <col min="3" max="3" width="35.85546875" style="101" customWidth="1"/>
    <col min="4" max="4" width="9.7109375" style="101" customWidth="1"/>
    <col min="5" max="5" width="11.140625" style="102" customWidth="1"/>
    <col min="6" max="6" width="8.7109375" style="103" customWidth="1"/>
    <col min="7" max="7" width="11.7109375" style="102" customWidth="1"/>
    <col min="8" max="8" width="15.7109375" style="103" customWidth="1"/>
    <col min="9" max="9" width="8.85546875" style="103" customWidth="1"/>
    <col min="10" max="11" width="20.7109375" style="103" customWidth="1"/>
    <col min="12" max="12" width="10.5703125" style="1" customWidth="1"/>
    <col min="13" max="1024" width="9.140625" style="1"/>
    <col min="1025" max="16384" width="9.140625" style="93"/>
  </cols>
  <sheetData>
    <row r="2" spans="1:41" s="1" customFormat="1" ht="18" customHeight="1">
      <c r="A2" s="94"/>
      <c r="B2" s="341" t="s">
        <v>0</v>
      </c>
      <c r="C2" s="349" t="s">
        <v>1</v>
      </c>
      <c r="D2" s="350"/>
      <c r="E2" s="350"/>
      <c r="F2" s="350"/>
      <c r="G2" s="350"/>
      <c r="H2" s="350"/>
      <c r="I2" s="350"/>
      <c r="J2" s="350"/>
      <c r="K2" s="351"/>
    </row>
    <row r="3" spans="1:41" s="1" customFormat="1" ht="18" customHeight="1">
      <c r="A3" s="94"/>
      <c r="B3" s="341"/>
      <c r="C3" s="342" t="s">
        <v>103</v>
      </c>
      <c r="D3" s="343"/>
      <c r="E3" s="343"/>
      <c r="F3" s="343"/>
      <c r="G3" s="343"/>
      <c r="H3" s="343"/>
      <c r="I3" s="343"/>
      <c r="J3" s="343"/>
      <c r="K3" s="344"/>
      <c r="AO3" s="90"/>
    </row>
    <row r="4" spans="1:41" s="1" customFormat="1" ht="18" customHeight="1">
      <c r="A4" s="94"/>
      <c r="B4" s="355" t="s">
        <v>2</v>
      </c>
      <c r="C4" s="342" t="s">
        <v>104</v>
      </c>
      <c r="D4" s="343"/>
      <c r="E4" s="343"/>
      <c r="F4" s="343"/>
      <c r="G4" s="343"/>
      <c r="H4" s="343"/>
      <c r="I4" s="343"/>
      <c r="J4" s="343"/>
      <c r="K4" s="344"/>
    </row>
    <row r="5" spans="1:41" s="1" customFormat="1" ht="30" customHeight="1">
      <c r="A5" s="94"/>
      <c r="B5" s="355"/>
      <c r="C5" s="372" t="s">
        <v>181</v>
      </c>
      <c r="D5" s="373"/>
      <c r="E5" s="373"/>
      <c r="F5" s="373"/>
      <c r="G5" s="373"/>
      <c r="H5" s="373"/>
      <c r="I5" s="373"/>
      <c r="J5" s="373"/>
      <c r="K5" s="374"/>
    </row>
    <row r="6" spans="1:41" s="1" customFormat="1" ht="18" customHeight="1">
      <c r="A6" s="94"/>
      <c r="B6" s="355"/>
      <c r="C6" s="378" t="s">
        <v>182</v>
      </c>
      <c r="D6" s="378"/>
      <c r="E6" s="378"/>
      <c r="F6" s="378"/>
      <c r="G6" s="378"/>
      <c r="H6" s="376" t="s">
        <v>4</v>
      </c>
      <c r="I6" s="376"/>
      <c r="J6" s="376"/>
      <c r="K6" s="404">
        <v>0.24179999999999999</v>
      </c>
    </row>
    <row r="7" spans="1:41" s="1" customFormat="1" ht="18" customHeight="1">
      <c r="A7" s="94"/>
      <c r="B7" s="356"/>
      <c r="C7" s="356" t="s">
        <v>65</v>
      </c>
      <c r="D7" s="356"/>
      <c r="E7" s="356"/>
      <c r="F7" s="356"/>
      <c r="G7" s="356"/>
      <c r="H7" s="348" t="s">
        <v>5</v>
      </c>
      <c r="I7" s="348"/>
      <c r="J7" s="348"/>
      <c r="K7" s="405">
        <v>0.14019999999999999</v>
      </c>
    </row>
    <row r="8" spans="1:41" s="1" customFormat="1" ht="54" customHeight="1">
      <c r="A8" s="94"/>
      <c r="B8" s="95" t="s">
        <v>6</v>
      </c>
      <c r="C8" s="107" t="s">
        <v>7</v>
      </c>
      <c r="D8" s="154" t="s">
        <v>10</v>
      </c>
      <c r="E8" s="108" t="s">
        <v>11</v>
      </c>
      <c r="F8" s="107" t="s">
        <v>12</v>
      </c>
      <c r="G8" s="108" t="s">
        <v>13</v>
      </c>
      <c r="H8" s="107" t="s">
        <v>100</v>
      </c>
      <c r="I8" s="107" t="s">
        <v>14</v>
      </c>
      <c r="J8" s="107" t="s">
        <v>101</v>
      </c>
      <c r="K8" s="107" t="s">
        <v>102</v>
      </c>
    </row>
    <row r="9" spans="1:41" s="1" customFormat="1">
      <c r="A9" s="96"/>
      <c r="B9" s="97"/>
      <c r="C9" s="155"/>
      <c r="D9" s="156"/>
      <c r="E9" s="157"/>
      <c r="F9" s="158"/>
      <c r="G9" s="159"/>
      <c r="H9" s="158"/>
      <c r="I9" s="158"/>
      <c r="J9" s="158"/>
      <c r="K9" s="160"/>
      <c r="L9" s="11"/>
    </row>
    <row r="10" spans="1:41" s="1" customFormat="1" ht="31.5">
      <c r="A10" s="96"/>
      <c r="B10" s="78">
        <f>B14</f>
        <v>1</v>
      </c>
      <c r="C10" s="65" t="s">
        <v>221</v>
      </c>
      <c r="D10" s="161"/>
      <c r="E10" s="162"/>
      <c r="F10" s="110"/>
      <c r="G10" s="111"/>
      <c r="H10" s="110"/>
      <c r="I10" s="110"/>
      <c r="J10" s="113"/>
      <c r="K10" s="79">
        <f>K36</f>
        <v>0</v>
      </c>
      <c r="L10" s="11"/>
    </row>
    <row r="11" spans="1:41" s="1" customFormat="1">
      <c r="A11" s="96"/>
      <c r="B11" s="78"/>
      <c r="C11" s="66"/>
      <c r="D11" s="161"/>
      <c r="E11" s="162"/>
      <c r="F11" s="110"/>
      <c r="G11" s="111"/>
      <c r="H11" s="110"/>
      <c r="I11" s="110"/>
      <c r="J11" s="113"/>
      <c r="K11" s="163"/>
      <c r="L11" s="11"/>
    </row>
    <row r="12" spans="1:41" s="1" customFormat="1">
      <c r="A12" s="96"/>
      <c r="B12" s="114"/>
      <c r="C12" s="115" t="s">
        <v>8</v>
      </c>
      <c r="D12" s="287"/>
      <c r="E12" s="288"/>
      <c r="F12" s="115"/>
      <c r="G12" s="116"/>
      <c r="H12" s="115"/>
      <c r="I12" s="115"/>
      <c r="J12" s="117"/>
      <c r="K12" s="80">
        <f>SUM(K9:K11)</f>
        <v>0</v>
      </c>
      <c r="L12" s="7"/>
    </row>
    <row r="13" spans="1:41" s="1" customFormat="1">
      <c r="A13" s="96"/>
      <c r="B13" s="99"/>
      <c r="C13" s="169"/>
      <c r="D13" s="170"/>
      <c r="E13" s="171"/>
      <c r="F13" s="172"/>
      <c r="G13" s="173"/>
      <c r="H13" s="173"/>
      <c r="I13" s="173"/>
      <c r="J13" s="174"/>
      <c r="K13" s="82"/>
    </row>
    <row r="14" spans="1:41" s="1" customFormat="1" ht="31.5">
      <c r="A14" s="96"/>
      <c r="B14" s="124">
        <v>1</v>
      </c>
      <c r="C14" s="125" t="s">
        <v>66</v>
      </c>
      <c r="D14" s="289"/>
      <c r="E14" s="176"/>
      <c r="F14" s="177"/>
      <c r="G14" s="178"/>
      <c r="H14" s="179"/>
      <c r="I14" s="179"/>
      <c r="J14" s="180"/>
      <c r="K14" s="181"/>
    </row>
    <row r="15" spans="1:41" s="1" customFormat="1" ht="16.5" thickBot="1">
      <c r="A15" s="96"/>
      <c r="B15" s="131" t="s">
        <v>16</v>
      </c>
      <c r="C15" s="136" t="s">
        <v>67</v>
      </c>
      <c r="D15" s="289"/>
      <c r="E15" s="203"/>
      <c r="F15" s="290"/>
      <c r="G15" s="225"/>
      <c r="H15" s="291"/>
      <c r="I15" s="178"/>
      <c r="J15" s="292"/>
      <c r="K15" s="293"/>
      <c r="L15" s="286"/>
    </row>
    <row r="16" spans="1:41" s="1" customFormat="1" ht="48" thickBot="1">
      <c r="A16" s="96"/>
      <c r="B16" s="135" t="s">
        <v>68</v>
      </c>
      <c r="C16" s="132" t="s">
        <v>69</v>
      </c>
      <c r="D16" s="182"/>
      <c r="E16" s="183"/>
      <c r="F16" s="133" t="s">
        <v>70</v>
      </c>
      <c r="G16" s="134">
        <v>1</v>
      </c>
      <c r="H16" s="151"/>
      <c r="I16" s="19">
        <f>$K$7</f>
        <v>0.14019999999999999</v>
      </c>
      <c r="J16" s="129">
        <f>ROUND(H16*(I16+1),2)</f>
        <v>0</v>
      </c>
      <c r="K16" s="129">
        <f>ROUND(G16*J16,2)</f>
        <v>0</v>
      </c>
      <c r="L16" s="286"/>
    </row>
    <row r="17" spans="1:12" s="1" customFormat="1" ht="16.5" thickBot="1">
      <c r="A17" s="96"/>
      <c r="B17" s="131" t="s">
        <v>20</v>
      </c>
      <c r="C17" s="136" t="s">
        <v>71</v>
      </c>
      <c r="D17" s="294"/>
      <c r="E17" s="295"/>
      <c r="F17" s="126"/>
      <c r="G17" s="5"/>
      <c r="H17" s="5"/>
      <c r="I17" s="5"/>
      <c r="J17" s="188"/>
      <c r="K17" s="181"/>
      <c r="L17" s="286"/>
    </row>
    <row r="18" spans="1:12" s="1" customFormat="1" ht="63.75" thickBot="1">
      <c r="A18" s="96"/>
      <c r="B18" s="135" t="s">
        <v>72</v>
      </c>
      <c r="C18" s="132" t="s">
        <v>154</v>
      </c>
      <c r="D18" s="182"/>
      <c r="E18" s="183"/>
      <c r="F18" s="133" t="s">
        <v>35</v>
      </c>
      <c r="G18" s="134">
        <v>200</v>
      </c>
      <c r="H18" s="151"/>
      <c r="I18" s="19">
        <f t="shared" ref="I18:I24" si="0">$K$7</f>
        <v>0.14019999999999999</v>
      </c>
      <c r="J18" s="129">
        <f>ROUND(H18*(I18+1),2)</f>
        <v>0</v>
      </c>
      <c r="K18" s="129">
        <f>ROUND(G18*J18,2)</f>
        <v>0</v>
      </c>
      <c r="L18" s="286"/>
    </row>
    <row r="19" spans="1:12" s="1" customFormat="1" ht="63.75" thickBot="1">
      <c r="A19" s="96"/>
      <c r="B19" s="135" t="s">
        <v>73</v>
      </c>
      <c r="C19" s="132" t="s">
        <v>155</v>
      </c>
      <c r="D19" s="182"/>
      <c r="E19" s="183"/>
      <c r="F19" s="133" t="s">
        <v>35</v>
      </c>
      <c r="G19" s="134">
        <v>200</v>
      </c>
      <c r="H19" s="151"/>
      <c r="I19" s="19">
        <f t="shared" si="0"/>
        <v>0.14019999999999999</v>
      </c>
      <c r="J19" s="129">
        <f t="shared" ref="J19:J24" si="1">ROUND(H19*(I19+1),2)</f>
        <v>0</v>
      </c>
      <c r="K19" s="129">
        <f t="shared" ref="K19:K24" si="2">ROUND(G19*J19,2)</f>
        <v>0</v>
      </c>
      <c r="L19" s="286"/>
    </row>
    <row r="20" spans="1:12" s="1" customFormat="1" ht="63.75" thickBot="1">
      <c r="A20" s="96"/>
      <c r="B20" s="135" t="s">
        <v>74</v>
      </c>
      <c r="C20" s="132" t="s">
        <v>156</v>
      </c>
      <c r="D20" s="182"/>
      <c r="E20" s="183"/>
      <c r="F20" s="133" t="s">
        <v>35</v>
      </c>
      <c r="G20" s="134">
        <v>200</v>
      </c>
      <c r="H20" s="151"/>
      <c r="I20" s="19">
        <f t="shared" si="0"/>
        <v>0.14019999999999999</v>
      </c>
      <c r="J20" s="129">
        <f t="shared" si="1"/>
        <v>0</v>
      </c>
      <c r="K20" s="129">
        <f t="shared" si="2"/>
        <v>0</v>
      </c>
      <c r="L20" s="286"/>
    </row>
    <row r="21" spans="1:12" s="1" customFormat="1" ht="63.75" thickBot="1">
      <c r="A21" s="96"/>
      <c r="B21" s="135" t="s">
        <v>75</v>
      </c>
      <c r="C21" s="132" t="s">
        <v>157</v>
      </c>
      <c r="D21" s="182"/>
      <c r="E21" s="183"/>
      <c r="F21" s="133" t="s">
        <v>35</v>
      </c>
      <c r="G21" s="134">
        <v>200</v>
      </c>
      <c r="H21" s="151"/>
      <c r="I21" s="19">
        <f t="shared" si="0"/>
        <v>0.14019999999999999</v>
      </c>
      <c r="J21" s="129">
        <f t="shared" si="1"/>
        <v>0</v>
      </c>
      <c r="K21" s="129">
        <f t="shared" si="2"/>
        <v>0</v>
      </c>
      <c r="L21" s="286"/>
    </row>
    <row r="22" spans="1:12" s="1" customFormat="1" ht="63.75" thickBot="1">
      <c r="A22" s="96"/>
      <c r="B22" s="135" t="s">
        <v>76</v>
      </c>
      <c r="C22" s="132" t="s">
        <v>158</v>
      </c>
      <c r="D22" s="182"/>
      <c r="E22" s="183"/>
      <c r="F22" s="133" t="s">
        <v>35</v>
      </c>
      <c r="G22" s="134">
        <v>200</v>
      </c>
      <c r="H22" s="151"/>
      <c r="I22" s="19">
        <f t="shared" si="0"/>
        <v>0.14019999999999999</v>
      </c>
      <c r="J22" s="129">
        <f t="shared" si="1"/>
        <v>0</v>
      </c>
      <c r="K22" s="129">
        <f t="shared" si="2"/>
        <v>0</v>
      </c>
      <c r="L22" s="286"/>
    </row>
    <row r="23" spans="1:12" s="1" customFormat="1" ht="63.75" thickBot="1">
      <c r="A23" s="96"/>
      <c r="B23" s="135" t="s">
        <v>77</v>
      </c>
      <c r="C23" s="132" t="s">
        <v>159</v>
      </c>
      <c r="D23" s="182"/>
      <c r="E23" s="183"/>
      <c r="F23" s="133" t="s">
        <v>35</v>
      </c>
      <c r="G23" s="134">
        <v>200</v>
      </c>
      <c r="H23" s="151"/>
      <c r="I23" s="19">
        <f t="shared" si="0"/>
        <v>0.14019999999999999</v>
      </c>
      <c r="J23" s="129">
        <f t="shared" si="1"/>
        <v>0</v>
      </c>
      <c r="K23" s="129">
        <f t="shared" si="2"/>
        <v>0</v>
      </c>
      <c r="L23" s="286"/>
    </row>
    <row r="24" spans="1:12" s="1" customFormat="1" ht="63.75" thickBot="1">
      <c r="A24" s="96"/>
      <c r="B24" s="135" t="s">
        <v>78</v>
      </c>
      <c r="C24" s="132" t="s">
        <v>160</v>
      </c>
      <c r="D24" s="182"/>
      <c r="E24" s="183"/>
      <c r="F24" s="133" t="s">
        <v>35</v>
      </c>
      <c r="G24" s="134">
        <v>200</v>
      </c>
      <c r="H24" s="151"/>
      <c r="I24" s="19">
        <f t="shared" si="0"/>
        <v>0.14019999999999999</v>
      </c>
      <c r="J24" s="129">
        <f t="shared" si="1"/>
        <v>0</v>
      </c>
      <c r="K24" s="129">
        <f t="shared" si="2"/>
        <v>0</v>
      </c>
      <c r="L24" s="286"/>
    </row>
    <row r="25" spans="1:12" s="1" customFormat="1" ht="16.5" thickBot="1">
      <c r="A25" s="96"/>
      <c r="B25" s="131" t="s">
        <v>21</v>
      </c>
      <c r="C25" s="136" t="s">
        <v>79</v>
      </c>
      <c r="D25" s="294"/>
      <c r="E25" s="295"/>
      <c r="F25" s="126"/>
      <c r="G25" s="86"/>
      <c r="H25" s="87"/>
      <c r="I25" s="19"/>
      <c r="J25" s="188"/>
      <c r="K25" s="181"/>
      <c r="L25" s="286"/>
    </row>
    <row r="26" spans="1:12" s="1" customFormat="1" ht="32.25" thickBot="1">
      <c r="A26" s="96"/>
      <c r="B26" s="135" t="s">
        <v>80</v>
      </c>
      <c r="C26" s="132" t="s">
        <v>161</v>
      </c>
      <c r="D26" s="182"/>
      <c r="E26" s="183"/>
      <c r="F26" s="133" t="s">
        <v>222</v>
      </c>
      <c r="G26" s="134">
        <v>20</v>
      </c>
      <c r="H26" s="151"/>
      <c r="I26" s="19">
        <f t="shared" ref="I26:I31" si="3">$K$7</f>
        <v>0.14019999999999999</v>
      </c>
      <c r="J26" s="129">
        <f>ROUND(H26*(I26+1),2)</f>
        <v>0</v>
      </c>
      <c r="K26" s="129">
        <f>ROUND(G26*J26,2)</f>
        <v>0</v>
      </c>
      <c r="L26" s="286"/>
    </row>
    <row r="27" spans="1:12" s="1" customFormat="1" ht="32.25" thickBot="1">
      <c r="A27" s="96"/>
      <c r="B27" s="135" t="s">
        <v>81</v>
      </c>
      <c r="C27" s="132" t="s">
        <v>82</v>
      </c>
      <c r="D27" s="182"/>
      <c r="E27" s="183"/>
      <c r="F27" s="133" t="s">
        <v>52</v>
      </c>
      <c r="G27" s="134">
        <v>40</v>
      </c>
      <c r="H27" s="151"/>
      <c r="I27" s="19">
        <f t="shared" si="3"/>
        <v>0.14019999999999999</v>
      </c>
      <c r="J27" s="129">
        <f t="shared" ref="J27:J31" si="4">ROUND(H27*(I27+1),2)</f>
        <v>0</v>
      </c>
      <c r="K27" s="129">
        <f t="shared" ref="K27:K31" si="5">ROUND(G27*J27,2)</f>
        <v>0</v>
      </c>
      <c r="L27" s="286"/>
    </row>
    <row r="28" spans="1:12" s="1" customFormat="1" ht="32.25" thickBot="1">
      <c r="A28" s="96"/>
      <c r="B28" s="135" t="s">
        <v>83</v>
      </c>
      <c r="C28" s="132" t="s">
        <v>162</v>
      </c>
      <c r="D28" s="182"/>
      <c r="E28" s="183"/>
      <c r="F28" s="133" t="s">
        <v>52</v>
      </c>
      <c r="G28" s="134">
        <v>5</v>
      </c>
      <c r="H28" s="329"/>
      <c r="I28" s="19">
        <f t="shared" si="3"/>
        <v>0.14019999999999999</v>
      </c>
      <c r="J28" s="129">
        <f t="shared" si="4"/>
        <v>0</v>
      </c>
      <c r="K28" s="129">
        <f t="shared" si="5"/>
        <v>0</v>
      </c>
      <c r="L28" s="286"/>
    </row>
    <row r="29" spans="1:12" s="1" customFormat="1" ht="32.25" thickBot="1">
      <c r="A29" s="96"/>
      <c r="B29" s="135" t="s">
        <v>84</v>
      </c>
      <c r="C29" s="132" t="s">
        <v>163</v>
      </c>
      <c r="D29" s="182" t="s">
        <v>166</v>
      </c>
      <c r="E29" s="183" t="s">
        <v>18</v>
      </c>
      <c r="F29" s="133" t="s">
        <v>52</v>
      </c>
      <c r="G29" s="134">
        <v>2</v>
      </c>
      <c r="H29" s="332">
        <f>ROUND('E-3.2_02'!$G$14,2)</f>
        <v>0</v>
      </c>
      <c r="I29" s="19">
        <f t="shared" si="3"/>
        <v>0.14019999999999999</v>
      </c>
      <c r="J29" s="129">
        <f t="shared" si="4"/>
        <v>0</v>
      </c>
      <c r="K29" s="129">
        <f t="shared" si="5"/>
        <v>0</v>
      </c>
      <c r="L29" s="286"/>
    </row>
    <row r="30" spans="1:12" s="1" customFormat="1" ht="48" thickBot="1">
      <c r="A30" s="96"/>
      <c r="B30" s="135" t="s">
        <v>85</v>
      </c>
      <c r="C30" s="132" t="s">
        <v>170</v>
      </c>
      <c r="D30" s="182" t="s">
        <v>169</v>
      </c>
      <c r="E30" s="183" t="s">
        <v>18</v>
      </c>
      <c r="F30" s="133" t="s">
        <v>52</v>
      </c>
      <c r="G30" s="134">
        <v>8</v>
      </c>
      <c r="H30" s="332">
        <f>ROUND('E-3.2_03'!$G$14,2)</f>
        <v>0</v>
      </c>
      <c r="I30" s="19">
        <f t="shared" si="3"/>
        <v>0.14019999999999999</v>
      </c>
      <c r="J30" s="129">
        <f t="shared" si="4"/>
        <v>0</v>
      </c>
      <c r="K30" s="129">
        <f t="shared" si="5"/>
        <v>0</v>
      </c>
      <c r="L30" s="286"/>
    </row>
    <row r="31" spans="1:12" s="1" customFormat="1" ht="48" thickBot="1">
      <c r="A31" s="96"/>
      <c r="B31" s="296" t="s">
        <v>86</v>
      </c>
      <c r="C31" s="297" t="s">
        <v>167</v>
      </c>
      <c r="D31" s="298" t="s">
        <v>173</v>
      </c>
      <c r="E31" s="299" t="s">
        <v>18</v>
      </c>
      <c r="F31" s="300" t="s">
        <v>52</v>
      </c>
      <c r="G31" s="333">
        <v>1</v>
      </c>
      <c r="H31" s="332">
        <f>ROUND('E-3.2_04'!$G$14,2)</f>
        <v>0</v>
      </c>
      <c r="I31" s="67">
        <f t="shared" si="3"/>
        <v>0.14019999999999999</v>
      </c>
      <c r="J31" s="301">
        <f t="shared" si="4"/>
        <v>0</v>
      </c>
      <c r="K31" s="301">
        <f t="shared" si="5"/>
        <v>0</v>
      </c>
      <c r="L31" s="286"/>
    </row>
    <row r="32" spans="1:12" s="1" customFormat="1" ht="16.5" thickBot="1">
      <c r="A32" s="96"/>
      <c r="B32" s="135" t="s">
        <v>24</v>
      </c>
      <c r="C32" s="132" t="s">
        <v>87</v>
      </c>
      <c r="D32" s="182"/>
      <c r="E32" s="183"/>
      <c r="F32" s="133"/>
      <c r="G32" s="184"/>
      <c r="H32" s="129"/>
      <c r="I32" s="19"/>
      <c r="J32" s="129"/>
      <c r="K32" s="129"/>
      <c r="L32" s="286"/>
    </row>
    <row r="33" spans="1:14" s="1" customFormat="1" ht="63.75" thickBot="1">
      <c r="A33" s="96"/>
      <c r="B33" s="135" t="s">
        <v>88</v>
      </c>
      <c r="C33" s="132" t="s">
        <v>178</v>
      </c>
      <c r="D33" s="182" t="s">
        <v>174</v>
      </c>
      <c r="E33" s="183" t="s">
        <v>18</v>
      </c>
      <c r="F33" s="133" t="s">
        <v>70</v>
      </c>
      <c r="G33" s="134">
        <v>10</v>
      </c>
      <c r="H33" s="332">
        <f>ROUND('E-3.2_05'!$G$16,2)</f>
        <v>0</v>
      </c>
      <c r="I33" s="19">
        <f t="shared" ref="I33:I34" si="6">$K$7</f>
        <v>0.14019999999999999</v>
      </c>
      <c r="J33" s="129">
        <f>ROUND(H33*(I33+1),2)</f>
        <v>0</v>
      </c>
      <c r="K33" s="129">
        <f>ROUND(G33*J33,2)</f>
        <v>0</v>
      </c>
      <c r="L33" s="286"/>
    </row>
    <row r="34" spans="1:14" s="1" customFormat="1" ht="16.5" thickBot="1">
      <c r="A34" s="96"/>
      <c r="B34" s="135" t="s">
        <v>89</v>
      </c>
      <c r="C34" s="132" t="s">
        <v>90</v>
      </c>
      <c r="D34" s="182"/>
      <c r="E34" s="183"/>
      <c r="F34" s="133" t="s">
        <v>91</v>
      </c>
      <c r="G34" s="184">
        <v>2</v>
      </c>
      <c r="H34" s="330"/>
      <c r="I34" s="19">
        <f t="shared" si="6"/>
        <v>0.14019999999999999</v>
      </c>
      <c r="J34" s="129">
        <f>ROUND(H34*(I34+1),2)</f>
        <v>0</v>
      </c>
      <c r="K34" s="129">
        <f>ROUND(G34*J34,2)</f>
        <v>0</v>
      </c>
      <c r="L34" s="286"/>
    </row>
    <row r="35" spans="1:14" s="1" customFormat="1">
      <c r="A35" s="96"/>
      <c r="B35" s="186"/>
      <c r="C35" s="14"/>
      <c r="D35" s="289"/>
      <c r="E35" s="4"/>
      <c r="F35" s="177"/>
      <c r="G35" s="178"/>
      <c r="H35" s="179"/>
      <c r="I35" s="5"/>
      <c r="J35" s="188"/>
      <c r="K35" s="181"/>
    </row>
    <row r="36" spans="1:14" s="1" customFormat="1">
      <c r="A36" s="96"/>
      <c r="B36" s="186"/>
      <c r="C36" s="115" t="s">
        <v>29</v>
      </c>
      <c r="D36" s="289"/>
      <c r="E36" s="189"/>
      <c r="F36" s="190"/>
      <c r="G36" s="191"/>
      <c r="H36" s="302"/>
      <c r="I36" s="5"/>
      <c r="J36" s="188"/>
      <c r="K36" s="140">
        <f>SUM(K16:K35)</f>
        <v>0</v>
      </c>
    </row>
    <row r="37" spans="1:14" s="16" customFormat="1">
      <c r="A37" s="200"/>
      <c r="B37" s="205"/>
      <c r="C37" s="223"/>
      <c r="D37" s="201"/>
      <c r="E37" s="202"/>
      <c r="F37" s="203"/>
      <c r="G37" s="204"/>
      <c r="H37" s="225"/>
      <c r="I37" s="5"/>
      <c r="J37" s="188"/>
      <c r="K37" s="181"/>
      <c r="L37" s="6"/>
      <c r="M37" s="1"/>
      <c r="N37" s="1"/>
    </row>
    <row r="38" spans="1:14" s="16" customFormat="1">
      <c r="A38" s="200"/>
      <c r="B38" s="227"/>
      <c r="C38" s="209"/>
      <c r="D38" s="228"/>
      <c r="E38" s="208"/>
      <c r="F38" s="209"/>
      <c r="G38" s="210"/>
      <c r="H38" s="229"/>
      <c r="I38" s="230"/>
      <c r="J38" s="188"/>
      <c r="K38" s="212"/>
      <c r="L38" s="17"/>
      <c r="M38" s="1"/>
      <c r="N38" s="1"/>
    </row>
    <row r="39" spans="1:14">
      <c r="B39" s="186"/>
      <c r="C39" s="143" t="s">
        <v>8</v>
      </c>
      <c r="D39" s="231"/>
      <c r="E39" s="176"/>
      <c r="F39" s="232"/>
      <c r="G39" s="178"/>
      <c r="H39" s="178"/>
      <c r="I39" s="178"/>
      <c r="J39" s="233"/>
      <c r="K39" s="147">
        <f>SUM(K14:K38)/2</f>
        <v>0</v>
      </c>
      <c r="L39" s="18"/>
    </row>
    <row r="40" spans="1:14">
      <c r="B40" s="99"/>
      <c r="C40" s="234"/>
      <c r="D40" s="235"/>
      <c r="E40" s="171"/>
      <c r="F40" s="236"/>
      <c r="G40" s="173"/>
      <c r="H40" s="237"/>
      <c r="I40" s="237"/>
      <c r="J40" s="237"/>
      <c r="K40" s="173"/>
    </row>
    <row r="41" spans="1:14">
      <c r="B41" s="100"/>
      <c r="H41" s="104"/>
      <c r="I41" s="104"/>
      <c r="J41" s="104"/>
    </row>
    <row r="71" spans="1:11" s="1" customFormat="1">
      <c r="A71" s="96"/>
      <c r="B71" s="96"/>
      <c r="C71" s="96"/>
      <c r="D71" s="96"/>
      <c r="E71" s="96"/>
      <c r="F71" s="96"/>
      <c r="G71" s="96"/>
      <c r="H71" s="96"/>
      <c r="I71" s="96"/>
      <c r="J71" s="96"/>
      <c r="K71" s="96"/>
    </row>
    <row r="72" spans="1:11" s="1" customFormat="1">
      <c r="A72" s="96"/>
      <c r="B72" s="96"/>
      <c r="C72" s="96"/>
      <c r="D72" s="96"/>
      <c r="E72" s="96"/>
      <c r="F72" s="96"/>
      <c r="G72" s="96"/>
      <c r="H72" s="96"/>
      <c r="I72" s="96"/>
      <c r="J72" s="96"/>
      <c r="K72" s="96"/>
    </row>
    <row r="73" spans="1:11" s="1" customFormat="1">
      <c r="A73" s="96"/>
      <c r="B73" s="96"/>
      <c r="C73" s="96"/>
      <c r="D73" s="96"/>
      <c r="E73" s="96"/>
      <c r="F73" s="96"/>
      <c r="G73" s="96"/>
      <c r="H73" s="96"/>
      <c r="I73" s="96"/>
      <c r="J73" s="96"/>
      <c r="K73" s="96"/>
    </row>
    <row r="74" spans="1:11" s="1" customFormat="1">
      <c r="A74" s="96"/>
      <c r="B74" s="96"/>
      <c r="C74" s="96"/>
      <c r="D74" s="96"/>
      <c r="E74" s="96"/>
      <c r="F74" s="96"/>
      <c r="G74" s="96"/>
      <c r="H74" s="96"/>
      <c r="I74" s="96"/>
      <c r="J74" s="96"/>
      <c r="K74" s="96"/>
    </row>
    <row r="75" spans="1:11" s="1" customFormat="1">
      <c r="A75" s="96"/>
      <c r="B75" s="96"/>
      <c r="C75" s="96"/>
      <c r="D75" s="96"/>
      <c r="E75" s="96"/>
      <c r="F75" s="96"/>
      <c r="G75" s="96"/>
      <c r="H75" s="96"/>
      <c r="I75" s="96"/>
      <c r="J75" s="96"/>
      <c r="K75" s="96"/>
    </row>
  </sheetData>
  <sheetProtection algorithmName="SHA-512" hashValue="ybReEP4BNiDPYtsz1tw1dPdCqZCi7DiHQrfQCegXUnFOALMtPXAT7VwDbIRBIoHOLk0OihT8BKpkx7+5sR9c2g==" saltValue="AoUNvVTltKaXmh8fDmDNbA=="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rstPageNumber="3" fitToHeight="0" orientation="portrait" r:id="rId1"/>
  <headerFooter scaleWithDoc="0">
    <oddHeader>&amp;L&amp;"Book Antiqua,Negrito"&amp;10Rev-2&amp;C&amp;"Book Antiqua,Negrito"&amp;10Terceira Etapa&amp;R&amp;G</oddHeader>
    <oddFooter>&amp;L&amp;"Arial,Negrito"&amp;10CTR 464&amp;C&amp;"Arial,Negrito"&amp;10 4.&amp;P&amp;R&amp;"Arial,Itálico"&amp;10Origem: 408-Orçamento_Rel 10</oddFooter>
  </headerFooter>
  <rowBreaks count="2" manualBreakCount="2">
    <brk id="13" max="16383" man="1"/>
    <brk id="31" max="16383" man="1"/>
  </rowBreaks>
  <legacy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sheetPr>
  <dimension ref="A3:AMI29"/>
  <sheetViews>
    <sheetView showZeros="0" zoomScaleNormal="100" workbookViewId="0"/>
  </sheetViews>
  <sheetFormatPr defaultColWidth="9.140625" defaultRowHeight="15"/>
  <cols>
    <col min="1" max="1" width="36.85546875" style="42" customWidth="1"/>
    <col min="2" max="2" width="5" style="20" customWidth="1"/>
    <col min="3" max="3" width="27.85546875" style="20" customWidth="1"/>
    <col min="4" max="4" width="5.7109375" style="43" customWidth="1"/>
    <col min="5" max="5" width="7.85546875" style="44" customWidth="1"/>
    <col min="6" max="6" width="12.7109375" style="43" customWidth="1"/>
    <col min="7" max="7" width="12.7109375" style="20" customWidth="1"/>
    <col min="8" max="8" width="10.5703125" style="239" customWidth="1"/>
    <col min="9" max="1023" width="9.140625" style="240"/>
    <col min="1024" max="16384" width="9.140625" style="93"/>
  </cols>
  <sheetData>
    <row r="3" spans="1:12" s="242" customFormat="1" ht="16.5" customHeight="1">
      <c r="A3" s="20"/>
      <c r="B3" s="379" t="s">
        <v>99</v>
      </c>
      <c r="C3" s="379"/>
      <c r="D3" s="379"/>
      <c r="E3" s="379"/>
      <c r="F3" s="379"/>
      <c r="G3" s="379"/>
    </row>
    <row r="4" spans="1:12" s="242" customFormat="1" ht="16.5" customHeight="1">
      <c r="A4" s="20"/>
      <c r="B4" s="21"/>
      <c r="C4" s="24" t="s">
        <v>18</v>
      </c>
      <c r="D4" s="23"/>
      <c r="E4" s="22"/>
      <c r="F4" s="24"/>
      <c r="G4" s="25"/>
    </row>
    <row r="5" spans="1:12" s="242" customFormat="1" ht="16.5" customHeight="1">
      <c r="A5" s="20"/>
      <c r="B5" s="21"/>
      <c r="C5" s="24" t="s">
        <v>166</v>
      </c>
      <c r="D5" s="23"/>
      <c r="E5" s="22"/>
      <c r="F5" s="24"/>
      <c r="G5" s="25"/>
    </row>
    <row r="6" spans="1:12" s="242" customFormat="1" ht="31.5" customHeight="1">
      <c r="A6" s="20"/>
      <c r="B6" s="26"/>
      <c r="C6" s="380" t="s">
        <v>163</v>
      </c>
      <c r="D6" s="380"/>
      <c r="E6" s="380"/>
      <c r="F6" s="380"/>
      <c r="G6" s="380"/>
    </row>
    <row r="7" spans="1:12" s="242" customFormat="1" ht="12.75" customHeight="1">
      <c r="A7" s="20"/>
      <c r="B7" s="27"/>
      <c r="C7" s="27"/>
      <c r="D7" s="28"/>
      <c r="E7" s="28"/>
      <c r="F7" s="27"/>
      <c r="G7" s="27"/>
    </row>
    <row r="8" spans="1:12" s="242" customFormat="1" ht="12.75" customHeight="1">
      <c r="A8" s="20"/>
      <c r="B8" s="63" t="s">
        <v>106</v>
      </c>
      <c r="C8" s="63" t="s">
        <v>52</v>
      </c>
      <c r="D8" s="28"/>
      <c r="E8" s="28"/>
      <c r="F8" s="27"/>
      <c r="G8" s="27"/>
    </row>
    <row r="9" spans="1:12" s="242" customFormat="1" ht="12.75" customHeight="1">
      <c r="A9" s="20"/>
      <c r="B9" s="29"/>
      <c r="C9" s="29"/>
      <c r="D9" s="30"/>
      <c r="E9" s="30"/>
      <c r="F9" s="29"/>
      <c r="G9" s="29"/>
      <c r="L9" s="303"/>
    </row>
    <row r="10" spans="1:12" s="242" customFormat="1" ht="25.5" customHeight="1" thickBot="1">
      <c r="A10" s="20"/>
      <c r="B10" s="31" t="s">
        <v>6</v>
      </c>
      <c r="C10" s="31" t="s">
        <v>7</v>
      </c>
      <c r="D10" s="31" t="s">
        <v>12</v>
      </c>
      <c r="E10" s="31" t="s">
        <v>13</v>
      </c>
      <c r="F10" s="85" t="s">
        <v>92</v>
      </c>
      <c r="G10" s="32" t="s">
        <v>93</v>
      </c>
    </row>
    <row r="11" spans="1:12" s="242" customFormat="1" ht="39" thickBot="1">
      <c r="A11" s="20"/>
      <c r="B11" s="68">
        <v>1</v>
      </c>
      <c r="C11" s="75" t="s">
        <v>164</v>
      </c>
      <c r="D11" s="77" t="s">
        <v>165</v>
      </c>
      <c r="E11" s="88">
        <v>1</v>
      </c>
      <c r="F11" s="305"/>
      <c r="G11" s="84">
        <f>ROUND(E11*F11,2)</f>
        <v>0</v>
      </c>
    </row>
    <row r="12" spans="1:12" s="242" customFormat="1" ht="51.75" thickBot="1">
      <c r="A12" s="20"/>
      <c r="B12" s="68">
        <f>B11+1</f>
        <v>2</v>
      </c>
      <c r="C12" s="75" t="s">
        <v>172</v>
      </c>
      <c r="D12" s="77" t="s">
        <v>165</v>
      </c>
      <c r="E12" s="88">
        <v>1</v>
      </c>
      <c r="F12" s="247"/>
      <c r="G12" s="84">
        <f>ROUND(E12*F12,2)</f>
        <v>0</v>
      </c>
      <c r="L12" s="304"/>
    </row>
    <row r="13" spans="1:12" s="242" customFormat="1" ht="12.75" customHeight="1">
      <c r="A13" s="20"/>
      <c r="B13" s="46"/>
      <c r="C13" s="47"/>
      <c r="D13" s="48"/>
      <c r="E13" s="49"/>
      <c r="F13" s="50"/>
      <c r="G13" s="51"/>
      <c r="H13" s="243"/>
    </row>
    <row r="14" spans="1:12" s="242" customFormat="1" ht="12.75" customHeight="1">
      <c r="A14" s="20"/>
      <c r="B14" s="47"/>
      <c r="C14" s="47"/>
      <c r="D14" s="48"/>
      <c r="E14" s="48"/>
      <c r="F14" s="52" t="s">
        <v>95</v>
      </c>
      <c r="G14" s="53">
        <f>SUM(G11:G13)</f>
        <v>0</v>
      </c>
      <c r="H14" s="243"/>
    </row>
    <row r="15" spans="1:12" s="242" customFormat="1" ht="12.75" customHeight="1">
      <c r="A15" s="20"/>
      <c r="B15" s="20"/>
      <c r="C15" s="54"/>
      <c r="D15" s="54"/>
      <c r="E15" s="55"/>
      <c r="F15" s="56"/>
      <c r="G15" s="57"/>
      <c r="H15" s="243"/>
    </row>
    <row r="16" spans="1:12" s="242" customFormat="1" ht="12.75" customHeight="1">
      <c r="A16" s="20"/>
      <c r="B16" s="383"/>
      <c r="C16" s="383"/>
      <c r="D16" s="58"/>
      <c r="E16" s="30"/>
      <c r="F16" s="59"/>
      <c r="G16" s="60"/>
      <c r="H16" s="243"/>
    </row>
    <row r="17" spans="1:8" s="242" customFormat="1" ht="12.75" customHeight="1">
      <c r="A17" s="20"/>
      <c r="B17" s="61"/>
      <c r="C17" s="61"/>
      <c r="D17" s="61"/>
      <c r="E17" s="30"/>
      <c r="F17" s="59"/>
      <c r="G17" s="60"/>
      <c r="H17" s="243"/>
    </row>
    <row r="18" spans="1:8" s="242" customFormat="1" ht="12.75" customHeight="1">
      <c r="A18" s="20"/>
      <c r="B18" s="54"/>
      <c r="C18" s="54"/>
      <c r="D18" s="62"/>
      <c r="E18" s="30"/>
      <c r="F18" s="59"/>
      <c r="G18" s="60"/>
      <c r="H18" s="243"/>
    </row>
    <row r="19" spans="1:8" s="242" customFormat="1" ht="12.75" customHeight="1">
      <c r="A19" s="20"/>
      <c r="B19" s="54"/>
      <c r="C19" s="54"/>
      <c r="D19" s="62"/>
      <c r="E19" s="30"/>
      <c r="F19" s="59"/>
      <c r="G19" s="60"/>
      <c r="H19" s="243"/>
    </row>
    <row r="20" spans="1:8" s="242" customFormat="1" ht="12.75" customHeight="1">
      <c r="A20" s="20"/>
      <c r="B20" s="54"/>
      <c r="C20" s="54"/>
      <c r="D20" s="62"/>
      <c r="E20" s="55"/>
      <c r="F20" s="56"/>
      <c r="G20" s="57"/>
      <c r="H20" s="243"/>
    </row>
    <row r="21" spans="1:8" s="240" customFormat="1" ht="12.75" customHeight="1">
      <c r="A21" s="42"/>
      <c r="B21" s="54"/>
      <c r="C21" s="54"/>
      <c r="D21" s="62"/>
      <c r="E21" s="44"/>
      <c r="F21" s="43"/>
      <c r="G21" s="20"/>
      <c r="H21" s="239"/>
    </row>
    <row r="22" spans="1:8" s="240" customFormat="1" ht="12.75" customHeight="1">
      <c r="A22" s="42"/>
      <c r="B22" s="20"/>
      <c r="C22" s="20"/>
      <c r="D22" s="62"/>
      <c r="E22" s="44"/>
      <c r="F22" s="43"/>
      <c r="G22" s="20"/>
      <c r="H22" s="239"/>
    </row>
    <row r="26" spans="1:8">
      <c r="F26" s="8"/>
    </row>
    <row r="27" spans="1:8">
      <c r="F27" s="8"/>
    </row>
    <row r="28" spans="1:8">
      <c r="F28" s="8"/>
    </row>
    <row r="29" spans="1:8">
      <c r="F29" s="8"/>
    </row>
  </sheetData>
  <sheetProtection algorithmName="SHA-512" hashValue="hlYdKmCxd2tiGQRjjedqMHsCKQN4x3Bk8Xzb4sFp+we0E2CWQVrxjKqs4gxBzhKJgk4hLRZ7py06Y5zFN+6gSQ==" saltValue="X2zsFj123hnETxGzR75WUA==" spinCount="100000" sheet="1" objects="1" scenarios="1" formatColumns="0" formatRows="0"/>
  <mergeCells count="3">
    <mergeCell ref="B3:G3"/>
    <mergeCell ref="C6:G6"/>
    <mergeCell ref="B16:C1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FF00"/>
  </sheetPr>
  <dimension ref="A3:AMI29"/>
  <sheetViews>
    <sheetView showZeros="0" zoomScaleNormal="100" workbookViewId="0"/>
  </sheetViews>
  <sheetFormatPr defaultColWidth="9.140625" defaultRowHeight="15"/>
  <cols>
    <col min="1" max="1" width="36.85546875" style="281" customWidth="1"/>
    <col min="2" max="2" width="5" style="250" customWidth="1"/>
    <col min="3" max="3" width="27.85546875" style="250" customWidth="1"/>
    <col min="4" max="4" width="5.7109375" style="282" customWidth="1"/>
    <col min="5" max="5" width="7.85546875" style="283" customWidth="1"/>
    <col min="6" max="6" width="12.7109375" style="282" customWidth="1"/>
    <col min="7" max="7" width="12.7109375" style="250" customWidth="1"/>
    <col min="8" max="8" width="10.5703125" style="239" customWidth="1"/>
    <col min="9" max="1023" width="9.140625" style="240"/>
    <col min="1024" max="16384" width="9.140625" style="93"/>
  </cols>
  <sheetData>
    <row r="3" spans="1:12" s="242" customFormat="1" ht="16.5" customHeight="1">
      <c r="A3" s="250"/>
      <c r="B3" s="381" t="s">
        <v>99</v>
      </c>
      <c r="C3" s="381"/>
      <c r="D3" s="381"/>
      <c r="E3" s="381"/>
      <c r="F3" s="381"/>
      <c r="G3" s="381"/>
    </row>
    <row r="4" spans="1:12" s="242" customFormat="1" ht="16.5" customHeight="1">
      <c r="A4" s="250"/>
      <c r="B4" s="251"/>
      <c r="C4" s="252" t="s">
        <v>18</v>
      </c>
      <c r="D4" s="253"/>
      <c r="E4" s="254"/>
      <c r="F4" s="252"/>
      <c r="G4" s="255"/>
    </row>
    <row r="5" spans="1:12" s="242" customFormat="1" ht="16.5" customHeight="1">
      <c r="A5" s="250"/>
      <c r="B5" s="251"/>
      <c r="C5" s="252" t="s">
        <v>169</v>
      </c>
      <c r="D5" s="253"/>
      <c r="E5" s="254"/>
      <c r="F5" s="252"/>
      <c r="G5" s="255"/>
    </row>
    <row r="6" spans="1:12" s="242" customFormat="1" ht="31.5" customHeight="1">
      <c r="A6" s="250"/>
      <c r="B6" s="256"/>
      <c r="C6" s="382" t="s">
        <v>170</v>
      </c>
      <c r="D6" s="382"/>
      <c r="E6" s="382"/>
      <c r="F6" s="382"/>
      <c r="G6" s="382"/>
    </row>
    <row r="7" spans="1:12" s="242" customFormat="1" ht="12.75" customHeight="1">
      <c r="A7" s="250"/>
      <c r="B7" s="257"/>
      <c r="C7" s="257"/>
      <c r="D7" s="258"/>
      <c r="E7" s="258"/>
      <c r="F7" s="257"/>
      <c r="G7" s="257"/>
    </row>
    <row r="8" spans="1:12" s="242" customFormat="1" ht="12.75" customHeight="1">
      <c r="A8" s="250"/>
      <c r="B8" s="259" t="s">
        <v>106</v>
      </c>
      <c r="C8" s="259" t="s">
        <v>52</v>
      </c>
      <c r="D8" s="258"/>
      <c r="E8" s="258"/>
      <c r="F8" s="257"/>
      <c r="G8" s="257"/>
    </row>
    <row r="9" spans="1:12" s="242" customFormat="1" ht="12.75" customHeight="1">
      <c r="A9" s="250"/>
      <c r="B9" s="260"/>
      <c r="C9" s="260"/>
      <c r="D9" s="261"/>
      <c r="E9" s="261"/>
      <c r="F9" s="260"/>
      <c r="G9" s="260"/>
      <c r="L9" s="303"/>
    </row>
    <row r="10" spans="1:12" s="242" customFormat="1" ht="25.5" customHeight="1" thickBot="1">
      <c r="A10" s="250"/>
      <c r="B10" s="262" t="s">
        <v>6</v>
      </c>
      <c r="C10" s="262" t="s">
        <v>7</v>
      </c>
      <c r="D10" s="262" t="s">
        <v>12</v>
      </c>
      <c r="E10" s="262" t="s">
        <v>13</v>
      </c>
      <c r="F10" s="263" t="s">
        <v>92</v>
      </c>
      <c r="G10" s="264" t="s">
        <v>93</v>
      </c>
    </row>
    <row r="11" spans="1:12" s="242" customFormat="1" ht="39" thickBot="1">
      <c r="A11" s="250"/>
      <c r="B11" s="306">
        <v>1</v>
      </c>
      <c r="C11" s="266" t="s">
        <v>164</v>
      </c>
      <c r="D11" s="307" t="s">
        <v>165</v>
      </c>
      <c r="E11" s="308">
        <v>2</v>
      </c>
      <c r="F11" s="305"/>
      <c r="G11" s="269">
        <f>ROUND(E11*F11,2)</f>
        <v>0</v>
      </c>
    </row>
    <row r="12" spans="1:12" s="242" customFormat="1" ht="51.75" thickBot="1">
      <c r="A12" s="250"/>
      <c r="B12" s="306">
        <f>B11+1</f>
        <v>2</v>
      </c>
      <c r="C12" s="266" t="s">
        <v>171</v>
      </c>
      <c r="D12" s="307" t="s">
        <v>165</v>
      </c>
      <c r="E12" s="308">
        <v>2</v>
      </c>
      <c r="F12" s="247"/>
      <c r="G12" s="269">
        <f>ROUND(E12*F12,2)</f>
        <v>0</v>
      </c>
      <c r="L12" s="304"/>
    </row>
    <row r="13" spans="1:12" s="242" customFormat="1" ht="12.75" customHeight="1">
      <c r="A13" s="250"/>
      <c r="B13" s="309"/>
      <c r="C13" s="310"/>
      <c r="D13" s="311"/>
      <c r="E13" s="312"/>
      <c r="F13" s="313"/>
      <c r="G13" s="314"/>
      <c r="H13" s="243"/>
    </row>
    <row r="14" spans="1:12" s="242" customFormat="1" ht="12.75" customHeight="1">
      <c r="A14" s="250"/>
      <c r="B14" s="310"/>
      <c r="C14" s="310"/>
      <c r="D14" s="311"/>
      <c r="E14" s="311"/>
      <c r="F14" s="315" t="s">
        <v>95</v>
      </c>
      <c r="G14" s="316">
        <f>SUM(G11:G13)</f>
        <v>0</v>
      </c>
      <c r="H14" s="243"/>
    </row>
    <row r="15" spans="1:12" s="242" customFormat="1" ht="12.75" customHeight="1">
      <c r="A15" s="250"/>
      <c r="B15" s="250"/>
      <c r="C15" s="317"/>
      <c r="D15" s="317"/>
      <c r="E15" s="318"/>
      <c r="F15" s="319"/>
      <c r="G15" s="320"/>
      <c r="H15" s="243"/>
    </row>
    <row r="16" spans="1:12" s="242" customFormat="1" ht="12.75" customHeight="1">
      <c r="A16" s="250"/>
      <c r="B16" s="384"/>
      <c r="C16" s="384"/>
      <c r="D16" s="321"/>
      <c r="E16" s="261"/>
      <c r="F16" s="322"/>
      <c r="G16" s="323"/>
      <c r="H16" s="243"/>
    </row>
    <row r="17" spans="1:8" s="242" customFormat="1" ht="12.75" customHeight="1">
      <c r="A17" s="250"/>
      <c r="B17" s="324"/>
      <c r="C17" s="324"/>
      <c r="D17" s="324"/>
      <c r="E17" s="261"/>
      <c r="F17" s="322"/>
      <c r="G17" s="323"/>
      <c r="H17" s="243"/>
    </row>
    <row r="18" spans="1:8" s="242" customFormat="1" ht="12.75" customHeight="1">
      <c r="A18" s="250"/>
      <c r="B18" s="317"/>
      <c r="C18" s="317"/>
      <c r="D18" s="325"/>
      <c r="E18" s="261"/>
      <c r="F18" s="322"/>
      <c r="G18" s="323"/>
      <c r="H18" s="243"/>
    </row>
    <row r="19" spans="1:8" s="242" customFormat="1" ht="12.75" customHeight="1">
      <c r="A19" s="250"/>
      <c r="B19" s="317"/>
      <c r="C19" s="317"/>
      <c r="D19" s="325"/>
      <c r="E19" s="261"/>
      <c r="F19" s="322"/>
      <c r="G19" s="323"/>
      <c r="H19" s="243"/>
    </row>
    <row r="20" spans="1:8" s="242" customFormat="1" ht="12.75" customHeight="1">
      <c r="A20" s="250"/>
      <c r="B20" s="317"/>
      <c r="C20" s="317"/>
      <c r="D20" s="325"/>
      <c r="E20" s="318"/>
      <c r="F20" s="319"/>
      <c r="G20" s="320"/>
      <c r="H20" s="243"/>
    </row>
    <row r="21" spans="1:8" s="240" customFormat="1" ht="12.75" customHeight="1">
      <c r="A21" s="281"/>
      <c r="B21" s="317"/>
      <c r="C21" s="317"/>
      <c r="D21" s="325"/>
      <c r="E21" s="283"/>
      <c r="F21" s="282"/>
      <c r="G21" s="250"/>
      <c r="H21" s="239"/>
    </row>
    <row r="22" spans="1:8" s="240" customFormat="1" ht="12.75" customHeight="1">
      <c r="A22" s="281"/>
      <c r="B22" s="250"/>
      <c r="C22" s="250"/>
      <c r="D22" s="325"/>
      <c r="E22" s="283"/>
      <c r="F22" s="282"/>
      <c r="G22" s="250"/>
      <c r="H22" s="239"/>
    </row>
    <row r="26" spans="1:8">
      <c r="F26" s="326"/>
    </row>
    <row r="27" spans="1:8">
      <c r="F27" s="326"/>
    </row>
    <row r="28" spans="1:8">
      <c r="F28" s="326"/>
    </row>
    <row r="29" spans="1:8">
      <c r="F29" s="326"/>
    </row>
  </sheetData>
  <sheetProtection algorithmName="SHA-512" hashValue="xtPl1ohrpdyFzHi6dLl49rp5NMVIsPVqPtMbtK2xZCi2MiTPrHQvtPYcstgXRRoPx/8TH8EyI4NJYToeqOtG7A==" saltValue="o2fp/zv6sFoGNxMEQwpvbA==" spinCount="100000" sheet="1" objects="1" scenarios="1" formatColumns="0" formatRows="0"/>
  <mergeCells count="3">
    <mergeCell ref="B3:G3"/>
    <mergeCell ref="C6:G6"/>
    <mergeCell ref="B16:C1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FF00"/>
  </sheetPr>
  <dimension ref="A3:AMI29"/>
  <sheetViews>
    <sheetView showZeros="0" zoomScaleNormal="100" workbookViewId="0"/>
  </sheetViews>
  <sheetFormatPr defaultColWidth="9.140625" defaultRowHeight="15"/>
  <cols>
    <col min="1" max="1" width="36.85546875" style="42" customWidth="1"/>
    <col min="2" max="2" width="5" style="20" customWidth="1"/>
    <col min="3" max="3" width="27.85546875" style="20" customWidth="1"/>
    <col min="4" max="4" width="5.7109375" style="43" customWidth="1"/>
    <col min="5" max="5" width="7.85546875" style="44" customWidth="1"/>
    <col min="6" max="6" width="12.7109375" style="43" customWidth="1"/>
    <col min="7" max="7" width="12.7109375" style="20" customWidth="1"/>
    <col min="8" max="8" width="10.5703125" style="239" customWidth="1"/>
    <col min="9" max="1023" width="9.140625" style="240"/>
    <col min="1024" max="16384" width="9.140625" style="93"/>
  </cols>
  <sheetData>
    <row r="3" spans="1:12" s="242" customFormat="1" ht="16.5" customHeight="1">
      <c r="A3" s="20"/>
      <c r="B3" s="379" t="s">
        <v>99</v>
      </c>
      <c r="C3" s="379"/>
      <c r="D3" s="379"/>
      <c r="E3" s="379"/>
      <c r="F3" s="379"/>
      <c r="G3" s="379"/>
    </row>
    <row r="4" spans="1:12" s="242" customFormat="1" ht="16.5" customHeight="1">
      <c r="A4" s="20"/>
      <c r="B4" s="21"/>
      <c r="C4" s="24" t="s">
        <v>18</v>
      </c>
      <c r="D4" s="23"/>
      <c r="E4" s="22"/>
      <c r="F4" s="24"/>
      <c r="G4" s="25"/>
    </row>
    <row r="5" spans="1:12" s="242" customFormat="1" ht="16.5" customHeight="1">
      <c r="A5" s="20"/>
      <c r="B5" s="21"/>
      <c r="C5" s="24" t="s">
        <v>173</v>
      </c>
      <c r="D5" s="23"/>
      <c r="E5" s="22"/>
      <c r="F5" s="24"/>
      <c r="G5" s="25"/>
    </row>
    <row r="6" spans="1:12" s="242" customFormat="1" ht="31.5" customHeight="1">
      <c r="A6" s="20"/>
      <c r="B6" s="26"/>
      <c r="C6" s="380" t="s">
        <v>167</v>
      </c>
      <c r="D6" s="380"/>
      <c r="E6" s="380"/>
      <c r="F6" s="380"/>
      <c r="G6" s="380"/>
    </row>
    <row r="7" spans="1:12" s="242" customFormat="1" ht="12.75" customHeight="1">
      <c r="A7" s="20"/>
      <c r="B7" s="27"/>
      <c r="C7" s="27"/>
      <c r="D7" s="28"/>
      <c r="E7" s="28"/>
      <c r="F7" s="27"/>
      <c r="G7" s="27"/>
    </row>
    <row r="8" spans="1:12" s="242" customFormat="1" ht="12.75" customHeight="1">
      <c r="A8" s="20"/>
      <c r="B8" s="63" t="s">
        <v>106</v>
      </c>
      <c r="C8" s="63" t="s">
        <v>52</v>
      </c>
      <c r="D8" s="28"/>
      <c r="E8" s="28"/>
      <c r="F8" s="27"/>
      <c r="G8" s="27"/>
    </row>
    <row r="9" spans="1:12" s="242" customFormat="1" ht="12.75" customHeight="1">
      <c r="A9" s="20"/>
      <c r="B9" s="29"/>
      <c r="C9" s="29"/>
      <c r="D9" s="30"/>
      <c r="E9" s="30"/>
      <c r="F9" s="29"/>
      <c r="G9" s="29"/>
      <c r="L9" s="303"/>
    </row>
    <row r="10" spans="1:12" s="242" customFormat="1" ht="25.5" customHeight="1" thickBot="1">
      <c r="A10" s="20"/>
      <c r="B10" s="31" t="s">
        <v>6</v>
      </c>
      <c r="C10" s="31" t="s">
        <v>7</v>
      </c>
      <c r="D10" s="31" t="s">
        <v>12</v>
      </c>
      <c r="E10" s="31" t="s">
        <v>13</v>
      </c>
      <c r="F10" s="85" t="s">
        <v>92</v>
      </c>
      <c r="G10" s="32" t="s">
        <v>93</v>
      </c>
    </row>
    <row r="11" spans="1:12" s="242" customFormat="1" ht="39" thickBot="1">
      <c r="A11" s="20"/>
      <c r="B11" s="68">
        <v>1</v>
      </c>
      <c r="C11" s="75" t="s">
        <v>168</v>
      </c>
      <c r="D11" s="77" t="s">
        <v>165</v>
      </c>
      <c r="E11" s="88">
        <v>1</v>
      </c>
      <c r="F11" s="247"/>
      <c r="G11" s="84">
        <f>ROUND(E11*F11,2)</f>
        <v>0</v>
      </c>
      <c r="I11" s="327"/>
    </row>
    <row r="12" spans="1:12" s="242" customFormat="1" ht="51.75" thickBot="1">
      <c r="A12" s="20"/>
      <c r="B12" s="68">
        <f>B11+1</f>
        <v>2</v>
      </c>
      <c r="C12" s="75" t="s">
        <v>171</v>
      </c>
      <c r="D12" s="77" t="s">
        <v>165</v>
      </c>
      <c r="E12" s="88">
        <v>1</v>
      </c>
      <c r="F12" s="248"/>
      <c r="G12" s="84">
        <f>ROUND(E12*F12,2)</f>
        <v>0</v>
      </c>
      <c r="I12" s="327"/>
      <c r="L12" s="304"/>
    </row>
    <row r="13" spans="1:12" s="242" customFormat="1" ht="12.75" customHeight="1">
      <c r="A13" s="20"/>
      <c r="B13" s="46"/>
      <c r="C13" s="47"/>
      <c r="D13" s="48"/>
      <c r="E13" s="49"/>
      <c r="F13" s="50"/>
      <c r="G13" s="51"/>
      <c r="H13" s="243"/>
    </row>
    <row r="14" spans="1:12" s="242" customFormat="1" ht="12.75" customHeight="1">
      <c r="A14" s="20"/>
      <c r="B14" s="47"/>
      <c r="C14" s="47"/>
      <c r="D14" s="48"/>
      <c r="E14" s="48"/>
      <c r="F14" s="52" t="s">
        <v>95</v>
      </c>
      <c r="G14" s="53">
        <f>SUM(G11:G13)</f>
        <v>0</v>
      </c>
      <c r="H14" s="243"/>
    </row>
    <row r="15" spans="1:12" s="242" customFormat="1" ht="12.75" customHeight="1">
      <c r="A15" s="20"/>
      <c r="B15" s="20"/>
      <c r="C15" s="54"/>
      <c r="D15" s="54"/>
      <c r="E15" s="55"/>
      <c r="F15" s="56"/>
      <c r="G15" s="57"/>
      <c r="H15" s="243"/>
    </row>
    <row r="16" spans="1:12" s="242" customFormat="1" ht="12.75" customHeight="1">
      <c r="A16" s="20"/>
      <c r="B16" s="383"/>
      <c r="C16" s="383"/>
      <c r="D16" s="58"/>
      <c r="E16" s="30"/>
      <c r="F16" s="59"/>
      <c r="G16" s="60"/>
      <c r="H16" s="243"/>
    </row>
    <row r="17" spans="1:8" s="242" customFormat="1" ht="12.75" customHeight="1">
      <c r="A17" s="20"/>
      <c r="B17" s="61"/>
      <c r="C17" s="61"/>
      <c r="D17" s="61"/>
      <c r="E17" s="30"/>
      <c r="F17" s="59"/>
      <c r="G17" s="60"/>
      <c r="H17" s="243"/>
    </row>
    <row r="18" spans="1:8" s="242" customFormat="1" ht="12.75" customHeight="1">
      <c r="A18" s="20"/>
      <c r="B18" s="54"/>
      <c r="C18" s="54"/>
      <c r="D18" s="62"/>
      <c r="E18" s="30"/>
      <c r="F18" s="59"/>
      <c r="G18" s="60"/>
      <c r="H18" s="243"/>
    </row>
    <row r="19" spans="1:8" s="242" customFormat="1" ht="12.75" customHeight="1">
      <c r="A19" s="20"/>
      <c r="B19" s="54"/>
      <c r="C19" s="54"/>
      <c r="D19" s="62"/>
      <c r="E19" s="30"/>
      <c r="F19" s="59"/>
      <c r="G19" s="60"/>
      <c r="H19" s="243"/>
    </row>
    <row r="20" spans="1:8" s="242" customFormat="1" ht="12.75" customHeight="1">
      <c r="A20" s="20"/>
      <c r="B20" s="54"/>
      <c r="C20" s="54"/>
      <c r="D20" s="62"/>
      <c r="E20" s="55"/>
      <c r="F20" s="56"/>
      <c r="G20" s="57"/>
      <c r="H20" s="243"/>
    </row>
    <row r="21" spans="1:8" s="240" customFormat="1" ht="12.75" customHeight="1">
      <c r="A21" s="42"/>
      <c r="B21" s="54"/>
      <c r="C21" s="54"/>
      <c r="D21" s="62"/>
      <c r="E21" s="44"/>
      <c r="F21" s="43"/>
      <c r="G21" s="20"/>
      <c r="H21" s="239"/>
    </row>
    <row r="22" spans="1:8" s="240" customFormat="1" ht="12.75" customHeight="1">
      <c r="A22" s="42"/>
      <c r="B22" s="20"/>
      <c r="C22" s="20"/>
      <c r="D22" s="62"/>
      <c r="E22" s="44"/>
      <c r="F22" s="43"/>
      <c r="G22" s="20"/>
      <c r="H22" s="239"/>
    </row>
    <row r="26" spans="1:8">
      <c r="F26" s="8"/>
    </row>
    <row r="27" spans="1:8">
      <c r="F27" s="8"/>
    </row>
    <row r="28" spans="1:8">
      <c r="F28" s="8"/>
    </row>
    <row r="29" spans="1:8">
      <c r="F29" s="8"/>
    </row>
  </sheetData>
  <sheetProtection algorithmName="SHA-512" hashValue="UOmx4/UsEdsRMd28ejjeXH84RMYbP0+UpbQJTTu9mUdG8L6+/+P4gc2+Y34oIJaZZF7Kcb/pOrLXfkcJRt9SKg==" saltValue="3tPNFh/MyQql/2itUfS4Ug==" spinCount="100000" sheet="1" objects="1" scenarios="1" formatColumns="0" formatRows="0"/>
  <mergeCells count="3">
    <mergeCell ref="B3:G3"/>
    <mergeCell ref="C6:G6"/>
    <mergeCell ref="B16:C1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FF00"/>
  </sheetPr>
  <dimension ref="A3:AMI16"/>
  <sheetViews>
    <sheetView showZeros="0" zoomScaleNormal="100" workbookViewId="0"/>
  </sheetViews>
  <sheetFormatPr defaultColWidth="9.140625" defaultRowHeight="15"/>
  <cols>
    <col min="1" max="1" width="36.85546875" style="281" customWidth="1"/>
    <col min="2" max="2" width="5" style="250" customWidth="1"/>
    <col min="3" max="3" width="27.85546875" style="250" customWidth="1"/>
    <col min="4" max="4" width="5.7109375" style="282" customWidth="1"/>
    <col min="5" max="5" width="7.85546875" style="283" customWidth="1"/>
    <col min="6" max="6" width="12.7109375" style="282" customWidth="1"/>
    <col min="7" max="7" width="12.7109375" style="25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50"/>
      <c r="B3" s="381" t="s">
        <v>99</v>
      </c>
      <c r="C3" s="381"/>
      <c r="D3" s="381"/>
      <c r="E3" s="381"/>
      <c r="F3" s="381"/>
      <c r="G3" s="381"/>
    </row>
    <row r="4" spans="1:12" s="242" customFormat="1" ht="16.5" customHeight="1">
      <c r="A4" s="250"/>
      <c r="B4" s="251"/>
      <c r="C4" s="252" t="s">
        <v>18</v>
      </c>
      <c r="D4" s="253"/>
      <c r="E4" s="254"/>
      <c r="F4" s="252"/>
      <c r="G4" s="255"/>
    </row>
    <row r="5" spans="1:12" s="242" customFormat="1" ht="16.5" customHeight="1">
      <c r="A5" s="250"/>
      <c r="B5" s="251"/>
      <c r="C5" s="252" t="s">
        <v>174</v>
      </c>
      <c r="D5" s="253"/>
      <c r="E5" s="254"/>
      <c r="F5" s="252"/>
      <c r="G5" s="255"/>
    </row>
    <row r="6" spans="1:12" s="242" customFormat="1" ht="31.5" customHeight="1">
      <c r="A6" s="250"/>
      <c r="B6" s="256"/>
      <c r="C6" s="382" t="s">
        <v>178</v>
      </c>
      <c r="D6" s="382"/>
      <c r="E6" s="382"/>
      <c r="F6" s="382"/>
      <c r="G6" s="382"/>
    </row>
    <row r="7" spans="1:12" s="242" customFormat="1" ht="12.75" customHeight="1">
      <c r="A7" s="250"/>
      <c r="B7" s="257"/>
      <c r="C7" s="257"/>
      <c r="D7" s="258"/>
      <c r="E7" s="258"/>
      <c r="F7" s="257"/>
      <c r="G7" s="257"/>
      <c r="H7" s="243"/>
    </row>
    <row r="8" spans="1:12" s="242" customFormat="1" ht="12.75" customHeight="1">
      <c r="A8" s="250"/>
      <c r="B8" s="259" t="s">
        <v>106</v>
      </c>
      <c r="C8" s="259" t="s">
        <v>70</v>
      </c>
      <c r="D8" s="258"/>
      <c r="E8" s="258"/>
      <c r="F8" s="257"/>
      <c r="G8" s="257"/>
      <c r="H8" s="243"/>
    </row>
    <row r="9" spans="1:12" s="242" customFormat="1" ht="12.75" customHeight="1">
      <c r="A9" s="250"/>
      <c r="B9" s="260"/>
      <c r="C9" s="260"/>
      <c r="D9" s="261"/>
      <c r="E9" s="261"/>
      <c r="F9" s="260"/>
      <c r="G9" s="260"/>
      <c r="H9" s="243"/>
    </row>
    <row r="10" spans="1:12" s="242" customFormat="1" ht="25.5" customHeight="1" thickBot="1">
      <c r="A10" s="250"/>
      <c r="B10" s="262" t="s">
        <v>6</v>
      </c>
      <c r="C10" s="262" t="s">
        <v>7</v>
      </c>
      <c r="D10" s="262" t="s">
        <v>12</v>
      </c>
      <c r="E10" s="262" t="s">
        <v>13</v>
      </c>
      <c r="F10" s="263" t="s">
        <v>92</v>
      </c>
      <c r="G10" s="264" t="s">
        <v>93</v>
      </c>
      <c r="H10" s="243"/>
    </row>
    <row r="11" spans="1:12" s="244" customFormat="1" ht="26.25" thickBot="1">
      <c r="A11" s="256"/>
      <c r="B11" s="265">
        <v>1</v>
      </c>
      <c r="C11" s="266" t="s">
        <v>177</v>
      </c>
      <c r="D11" s="267" t="s">
        <v>94</v>
      </c>
      <c r="E11" s="268">
        <v>0.7</v>
      </c>
      <c r="F11" s="247"/>
      <c r="G11" s="269">
        <f>ROUND(E11*F11,2)</f>
        <v>0</v>
      </c>
    </row>
    <row r="12" spans="1:12" s="244" customFormat="1" ht="26.25" thickBot="1">
      <c r="A12" s="256"/>
      <c r="B12" s="265">
        <f>B11+1</f>
        <v>2</v>
      </c>
      <c r="C12" s="266" t="s">
        <v>151</v>
      </c>
      <c r="D12" s="267" t="s">
        <v>94</v>
      </c>
      <c r="E12" s="268">
        <v>0.3</v>
      </c>
      <c r="F12" s="247"/>
      <c r="G12" s="269">
        <f t="shared" ref="G12:G14" si="0">ROUND(E12*F12,2)</f>
        <v>0</v>
      </c>
      <c r="L12" s="245"/>
    </row>
    <row r="13" spans="1:12" s="244" customFormat="1" ht="51.75" thickBot="1">
      <c r="A13" s="256"/>
      <c r="B13" s="265">
        <f t="shared" ref="B13:B14" si="1">B12+1</f>
        <v>3</v>
      </c>
      <c r="C13" s="266" t="s">
        <v>175</v>
      </c>
      <c r="D13" s="267" t="s">
        <v>91</v>
      </c>
      <c r="E13" s="268">
        <v>1</v>
      </c>
      <c r="F13" s="247"/>
      <c r="G13" s="269">
        <f t="shared" si="0"/>
        <v>0</v>
      </c>
      <c r="I13" s="249"/>
      <c r="L13" s="245"/>
    </row>
    <row r="14" spans="1:12" s="244" customFormat="1" ht="26.25" thickBot="1">
      <c r="A14" s="256"/>
      <c r="B14" s="265">
        <f t="shared" si="1"/>
        <v>4</v>
      </c>
      <c r="C14" s="266" t="s">
        <v>176</v>
      </c>
      <c r="D14" s="267" t="s">
        <v>91</v>
      </c>
      <c r="E14" s="268">
        <v>2</v>
      </c>
      <c r="F14" s="247"/>
      <c r="G14" s="269">
        <f t="shared" si="0"/>
        <v>0</v>
      </c>
      <c r="L14" s="245"/>
    </row>
    <row r="15" spans="1:12" s="242" customFormat="1" ht="12.75" customHeight="1">
      <c r="A15" s="250"/>
      <c r="B15" s="270"/>
      <c r="C15" s="271"/>
      <c r="D15" s="272"/>
      <c r="E15" s="273"/>
      <c r="F15" s="274"/>
      <c r="G15" s="275"/>
      <c r="H15" s="243"/>
    </row>
    <row r="16" spans="1:12" s="242" customFormat="1" ht="12.75" customHeight="1">
      <c r="A16" s="250"/>
      <c r="B16" s="271"/>
      <c r="C16" s="250"/>
      <c r="D16" s="276"/>
      <c r="E16" s="272"/>
      <c r="F16" s="277" t="s">
        <v>95</v>
      </c>
      <c r="G16" s="278">
        <f>SUM(G11:G15)</f>
        <v>0</v>
      </c>
      <c r="H16" s="243"/>
    </row>
  </sheetData>
  <sheetProtection algorithmName="SHA-512" hashValue="PIZgii+lFTCOGKIvgpVX/FOP581fgEarg3ES/HW8GbU45HdRMdj13pLylCoLWnk9tTRUqHmKA7qWU/0d0caHyw==" saltValue="Q7o1Kw6e/CWfLcaH4DLj0w=="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sheetPr>
  <dimension ref="A1:AMJ79"/>
  <sheetViews>
    <sheetView showGridLines="0" zoomScaleNormal="100" workbookViewId="0"/>
  </sheetViews>
  <sheetFormatPr defaultColWidth="9.140625" defaultRowHeight="15.75"/>
  <cols>
    <col min="1" max="1" width="3.7109375" style="96" customWidth="1"/>
    <col min="2" max="2" width="8.85546875" style="105" customWidth="1"/>
    <col min="3" max="3" width="35.85546875" style="101" customWidth="1"/>
    <col min="4" max="4" width="9.7109375" style="101" customWidth="1"/>
    <col min="5" max="5" width="11.140625" style="102" customWidth="1"/>
    <col min="6" max="6" width="8.7109375" style="103" customWidth="1"/>
    <col min="7" max="7" width="11.7109375" style="102" customWidth="1"/>
    <col min="8" max="8" width="11.140625" style="103" customWidth="1"/>
    <col min="9" max="9" width="8.85546875" style="103" customWidth="1"/>
    <col min="10" max="10" width="13.7109375" style="103" customWidth="1"/>
    <col min="11" max="11" width="15.140625" style="103" customWidth="1"/>
    <col min="12" max="12" width="10.5703125" style="1" customWidth="1"/>
    <col min="13" max="13" width="18.28515625" style="1" customWidth="1"/>
    <col min="14" max="1024" width="9.140625" style="1"/>
    <col min="1025" max="16384" width="9.140625" style="93"/>
  </cols>
  <sheetData>
    <row r="1" spans="1:48" ht="37.5" customHeight="1">
      <c r="B1" s="334" t="s">
        <v>223</v>
      </c>
      <c r="C1" s="334"/>
      <c r="D1" s="335" t="s">
        <v>224</v>
      </c>
      <c r="E1" s="335"/>
      <c r="F1" s="335"/>
      <c r="G1" s="335"/>
      <c r="H1" s="335"/>
      <c r="I1" s="335"/>
      <c r="J1" s="335"/>
      <c r="K1" s="335"/>
    </row>
    <row r="2" spans="1:48" s="1" customFormat="1" ht="18" customHeight="1">
      <c r="A2" s="94"/>
      <c r="B2" s="341" t="s">
        <v>0</v>
      </c>
      <c r="C2" s="349" t="s">
        <v>1</v>
      </c>
      <c r="D2" s="350"/>
      <c r="E2" s="350"/>
      <c r="F2" s="350"/>
      <c r="G2" s="350"/>
      <c r="H2" s="350"/>
      <c r="I2" s="350"/>
      <c r="J2" s="350"/>
      <c r="K2" s="351"/>
    </row>
    <row r="3" spans="1:48" s="1" customFormat="1" ht="18" customHeight="1">
      <c r="A3" s="94"/>
      <c r="B3" s="341"/>
      <c r="C3" s="342" t="s">
        <v>103</v>
      </c>
      <c r="D3" s="343"/>
      <c r="E3" s="343"/>
      <c r="F3" s="343"/>
      <c r="G3" s="343"/>
      <c r="H3" s="343"/>
      <c r="I3" s="343"/>
      <c r="J3" s="343"/>
      <c r="K3" s="344"/>
      <c r="M3" s="89"/>
      <c r="AV3" s="90"/>
    </row>
    <row r="4" spans="1:48" s="1" customFormat="1" ht="18" customHeight="1">
      <c r="A4" s="94"/>
      <c r="B4" s="355" t="s">
        <v>2</v>
      </c>
      <c r="C4" s="342" t="s">
        <v>104</v>
      </c>
      <c r="D4" s="343"/>
      <c r="E4" s="343"/>
      <c r="F4" s="343"/>
      <c r="G4" s="343"/>
      <c r="H4" s="343"/>
      <c r="I4" s="343"/>
      <c r="J4" s="343"/>
      <c r="K4" s="344"/>
    </row>
    <row r="5" spans="1:48" s="1" customFormat="1" ht="30" customHeight="1">
      <c r="A5" s="94"/>
      <c r="B5" s="355"/>
      <c r="C5" s="352" t="s">
        <v>181</v>
      </c>
      <c r="D5" s="353"/>
      <c r="E5" s="353"/>
      <c r="F5" s="353"/>
      <c r="G5" s="353"/>
      <c r="H5" s="353"/>
      <c r="I5" s="353"/>
      <c r="J5" s="353"/>
      <c r="K5" s="354"/>
      <c r="N5" s="2" t="s">
        <v>3</v>
      </c>
    </row>
    <row r="6" spans="1:48" s="1" customFormat="1" ht="18" customHeight="1">
      <c r="A6" s="94"/>
      <c r="B6" s="355"/>
      <c r="C6" s="401" t="s">
        <v>105</v>
      </c>
      <c r="D6" s="402"/>
      <c r="E6" s="402"/>
      <c r="F6" s="402"/>
      <c r="G6" s="402"/>
      <c r="H6" s="402"/>
      <c r="I6" s="402"/>
      <c r="J6" s="402"/>
      <c r="K6" s="403"/>
    </row>
    <row r="7" spans="1:48" s="1" customFormat="1" ht="18" customHeight="1">
      <c r="A7" s="94"/>
      <c r="B7" s="356"/>
      <c r="C7" s="345"/>
      <c r="D7" s="346"/>
      <c r="E7" s="346"/>
      <c r="F7" s="346"/>
      <c r="G7" s="346"/>
      <c r="H7" s="346"/>
      <c r="I7" s="346"/>
      <c r="J7" s="346"/>
      <c r="K7" s="347"/>
    </row>
    <row r="8" spans="1:48" s="1" customFormat="1" ht="54" customHeight="1">
      <c r="A8" s="94"/>
      <c r="B8" s="95" t="s">
        <v>6</v>
      </c>
      <c r="C8" s="336" t="s">
        <v>7</v>
      </c>
      <c r="D8" s="337"/>
      <c r="E8" s="337"/>
      <c r="F8" s="337"/>
      <c r="G8" s="338"/>
      <c r="H8" s="336" t="s">
        <v>102</v>
      </c>
      <c r="I8" s="337"/>
      <c r="J8" s="337"/>
      <c r="K8" s="338"/>
    </row>
    <row r="9" spans="1:48" s="1" customFormat="1">
      <c r="A9" s="96"/>
      <c r="B9" s="97"/>
      <c r="C9" s="339"/>
      <c r="D9" s="339"/>
      <c r="E9" s="339"/>
      <c r="F9" s="339"/>
      <c r="G9" s="339"/>
      <c r="H9" s="340"/>
      <c r="I9" s="340"/>
      <c r="J9" s="340"/>
      <c r="K9" s="340"/>
      <c r="L9" s="11"/>
      <c r="M9" s="11"/>
    </row>
    <row r="10" spans="1:48" s="1" customFormat="1" ht="15.75" customHeight="1">
      <c r="A10" s="96"/>
      <c r="B10" s="367">
        <v>1</v>
      </c>
      <c r="C10" s="361" t="s">
        <v>188</v>
      </c>
      <c r="D10" s="362"/>
      <c r="E10" s="362"/>
      <c r="F10" s="362"/>
      <c r="G10" s="363"/>
      <c r="H10" s="360"/>
      <c r="I10" s="360"/>
      <c r="J10" s="360"/>
      <c r="K10" s="360"/>
      <c r="L10" s="11"/>
      <c r="M10" s="11"/>
    </row>
    <row r="11" spans="1:48" s="1" customFormat="1">
      <c r="A11" s="96"/>
      <c r="B11" s="367"/>
      <c r="C11" s="361" t="s">
        <v>9</v>
      </c>
      <c r="D11" s="362"/>
      <c r="E11" s="362"/>
      <c r="F11" s="362"/>
      <c r="G11" s="363"/>
      <c r="H11" s="364">
        <f>'OS-Op Canteiro'!$I$12</f>
        <v>0</v>
      </c>
      <c r="I11" s="364"/>
      <c r="J11" s="364"/>
      <c r="K11" s="364"/>
      <c r="L11" s="11"/>
      <c r="M11" s="11"/>
    </row>
    <row r="12" spans="1:48" s="1" customFormat="1">
      <c r="A12" s="96"/>
      <c r="B12" s="13"/>
      <c r="C12" s="357"/>
      <c r="D12" s="358"/>
      <c r="E12" s="358"/>
      <c r="F12" s="358"/>
      <c r="G12" s="359"/>
      <c r="H12" s="360"/>
      <c r="I12" s="360"/>
      <c r="J12" s="360"/>
      <c r="K12" s="360"/>
      <c r="L12" s="11"/>
      <c r="M12" s="11"/>
    </row>
    <row r="13" spans="1:48" s="1" customFormat="1">
      <c r="A13" s="96"/>
      <c r="B13" s="367">
        <f>B10+1</f>
        <v>2</v>
      </c>
      <c r="C13" s="361" t="s">
        <v>182</v>
      </c>
      <c r="D13" s="362"/>
      <c r="E13" s="362"/>
      <c r="F13" s="362"/>
      <c r="G13" s="363"/>
      <c r="H13" s="360"/>
      <c r="I13" s="360"/>
      <c r="J13" s="360"/>
      <c r="K13" s="360"/>
      <c r="L13" s="11"/>
      <c r="M13" s="11"/>
    </row>
    <row r="14" spans="1:48" s="1" customFormat="1">
      <c r="A14" s="96"/>
      <c r="B14" s="367"/>
      <c r="C14" s="361" t="s">
        <v>9</v>
      </c>
      <c r="D14" s="362"/>
      <c r="E14" s="362"/>
      <c r="F14" s="362"/>
      <c r="G14" s="363"/>
      <c r="H14" s="364">
        <f>'OS-Demolição Parshall'!$K$28</f>
        <v>0</v>
      </c>
      <c r="I14" s="364"/>
      <c r="J14" s="364"/>
      <c r="K14" s="364"/>
      <c r="L14" s="11"/>
      <c r="M14" s="11"/>
    </row>
    <row r="15" spans="1:48" s="1" customFormat="1">
      <c r="A15" s="96"/>
      <c r="B15" s="13"/>
      <c r="C15" s="357"/>
      <c r="D15" s="358"/>
      <c r="E15" s="358"/>
      <c r="F15" s="358"/>
      <c r="G15" s="359"/>
      <c r="H15" s="360"/>
      <c r="I15" s="360"/>
      <c r="J15" s="360"/>
      <c r="K15" s="360"/>
      <c r="L15" s="11"/>
      <c r="M15" s="11"/>
    </row>
    <row r="16" spans="1:48" s="1" customFormat="1">
      <c r="A16" s="96"/>
      <c r="B16" s="367">
        <f>B13+1</f>
        <v>3</v>
      </c>
      <c r="C16" s="361" t="s">
        <v>182</v>
      </c>
      <c r="D16" s="362"/>
      <c r="E16" s="362"/>
      <c r="F16" s="362"/>
      <c r="G16" s="363"/>
      <c r="H16" s="360"/>
      <c r="I16" s="360"/>
      <c r="J16" s="360"/>
      <c r="K16" s="360"/>
      <c r="L16" s="11"/>
      <c r="M16" s="11"/>
    </row>
    <row r="17" spans="1:17" s="1" customFormat="1">
      <c r="A17" s="96"/>
      <c r="B17" s="367"/>
      <c r="C17" s="361" t="s">
        <v>65</v>
      </c>
      <c r="D17" s="362"/>
      <c r="E17" s="362"/>
      <c r="F17" s="362"/>
      <c r="G17" s="363"/>
      <c r="H17" s="364">
        <f>'ME-Demolição Parshall'!$K$12</f>
        <v>0</v>
      </c>
      <c r="I17" s="364"/>
      <c r="J17" s="364"/>
      <c r="K17" s="364"/>
      <c r="L17" s="11"/>
      <c r="M17" s="11"/>
    </row>
    <row r="18" spans="1:17" s="1" customFormat="1">
      <c r="A18" s="96"/>
      <c r="B18" s="13"/>
      <c r="C18" s="369"/>
      <c r="D18" s="369"/>
      <c r="E18" s="369"/>
      <c r="F18" s="369"/>
      <c r="G18" s="369"/>
      <c r="H18" s="360"/>
      <c r="I18" s="360"/>
      <c r="J18" s="360"/>
      <c r="K18" s="360"/>
      <c r="L18" s="11"/>
      <c r="M18" s="11"/>
    </row>
    <row r="19" spans="1:17" s="1" customFormat="1" ht="15.75" customHeight="1">
      <c r="A19" s="96"/>
      <c r="B19" s="98"/>
      <c r="C19" s="370" t="s">
        <v>8</v>
      </c>
      <c r="D19" s="370"/>
      <c r="E19" s="370"/>
      <c r="F19" s="370"/>
      <c r="G19" s="370"/>
      <c r="H19" s="371">
        <f>SUM(H9:K18)</f>
        <v>0</v>
      </c>
      <c r="I19" s="371"/>
      <c r="J19" s="371"/>
      <c r="K19" s="371"/>
      <c r="M19" s="91"/>
      <c r="N19" s="368"/>
      <c r="O19" s="368"/>
      <c r="P19" s="368"/>
      <c r="Q19" s="368"/>
    </row>
    <row r="20" spans="1:17" s="1" customFormat="1">
      <c r="A20" s="96"/>
      <c r="B20" s="99"/>
      <c r="C20" s="365"/>
      <c r="D20" s="365"/>
      <c r="E20" s="365"/>
      <c r="F20" s="365"/>
      <c r="G20" s="365"/>
      <c r="H20" s="366"/>
      <c r="I20" s="366"/>
      <c r="J20" s="366"/>
      <c r="K20" s="366"/>
      <c r="M20" s="92"/>
    </row>
    <row r="21" spans="1:17">
      <c r="B21" s="100"/>
      <c r="H21" s="104"/>
      <c r="I21" s="104"/>
      <c r="J21" s="104"/>
    </row>
    <row r="24" spans="1:17">
      <c r="M24" s="12"/>
    </row>
    <row r="74" spans="1:11" s="1" customFormat="1">
      <c r="A74" s="96"/>
      <c r="B74" s="96"/>
      <c r="C74" s="96"/>
      <c r="D74" s="96"/>
      <c r="E74" s="96"/>
      <c r="F74" s="96"/>
      <c r="G74" s="96"/>
      <c r="H74" s="96"/>
      <c r="I74" s="96"/>
      <c r="J74" s="96"/>
      <c r="K74" s="96"/>
    </row>
    <row r="75" spans="1:11" s="1" customFormat="1">
      <c r="A75" s="96"/>
      <c r="B75" s="96"/>
      <c r="C75" s="96"/>
      <c r="D75" s="96"/>
      <c r="E75" s="96"/>
      <c r="F75" s="96"/>
      <c r="G75" s="96"/>
      <c r="H75" s="96"/>
      <c r="I75" s="96"/>
      <c r="J75" s="96"/>
      <c r="K75" s="96"/>
    </row>
    <row r="76" spans="1:11" s="1" customFormat="1">
      <c r="A76" s="96"/>
      <c r="B76" s="96"/>
      <c r="C76" s="96"/>
      <c r="D76" s="96"/>
      <c r="E76" s="96"/>
      <c r="F76" s="96"/>
      <c r="G76" s="96"/>
      <c r="H76" s="96"/>
      <c r="I76" s="96"/>
      <c r="J76" s="96"/>
      <c r="K76" s="96"/>
    </row>
    <row r="77" spans="1:11" s="1" customFormat="1">
      <c r="A77" s="96"/>
      <c r="B77" s="96"/>
      <c r="C77" s="96"/>
      <c r="D77" s="96"/>
      <c r="E77" s="96"/>
      <c r="F77" s="96"/>
      <c r="G77" s="96"/>
      <c r="H77" s="96"/>
      <c r="I77" s="96"/>
      <c r="J77" s="96"/>
      <c r="K77" s="96"/>
    </row>
    <row r="78" spans="1:11" s="1" customFormat="1">
      <c r="A78" s="96"/>
      <c r="B78" s="96"/>
      <c r="C78" s="96"/>
      <c r="D78" s="96"/>
      <c r="E78" s="96"/>
      <c r="F78" s="96"/>
      <c r="G78" s="96"/>
      <c r="H78" s="96"/>
      <c r="I78" s="96"/>
      <c r="J78" s="96"/>
      <c r="K78" s="96"/>
    </row>
    <row r="79" spans="1:11" s="1" customFormat="1">
      <c r="A79" s="96"/>
      <c r="B79" s="96"/>
      <c r="C79" s="96"/>
      <c r="D79" s="96"/>
      <c r="E79" s="96"/>
      <c r="F79" s="96"/>
      <c r="G79" s="96"/>
      <c r="H79" s="96"/>
      <c r="I79" s="96"/>
      <c r="J79" s="96"/>
      <c r="K79" s="96"/>
    </row>
  </sheetData>
  <sheetProtection algorithmName="SHA-512" hashValue="QMsCKvumeHP3lmaIyG8Rqiu2MYJ1yQxysP5njM+pcXdGDJcZDoPJneirwCvrVWZsxwulQfhBNEFAA4/CtPxvwQ==" saltValue="+TIKHr9VokwGcOfu3AsbKQ==" spinCount="100000" sheet="1" objects="1" scenarios="1" formatColumns="0" formatRows="0"/>
  <mergeCells count="39">
    <mergeCell ref="B10:B11"/>
    <mergeCell ref="C10:G10"/>
    <mergeCell ref="N19:Q19"/>
    <mergeCell ref="C15:G15"/>
    <mergeCell ref="H15:K15"/>
    <mergeCell ref="B16:B17"/>
    <mergeCell ref="C16:G16"/>
    <mergeCell ref="H16:K16"/>
    <mergeCell ref="C17:G17"/>
    <mergeCell ref="H17:K17"/>
    <mergeCell ref="C18:G18"/>
    <mergeCell ref="H18:K18"/>
    <mergeCell ref="C19:G19"/>
    <mergeCell ref="H19:K19"/>
    <mergeCell ref="B13:B14"/>
    <mergeCell ref="C13:G13"/>
    <mergeCell ref="H13:K13"/>
    <mergeCell ref="C14:G14"/>
    <mergeCell ref="H14:K14"/>
    <mergeCell ref="C20:G20"/>
    <mergeCell ref="H20:K20"/>
    <mergeCell ref="C12:G12"/>
    <mergeCell ref="H12:K12"/>
    <mergeCell ref="H10:K10"/>
    <mergeCell ref="C11:G11"/>
    <mergeCell ref="H11:K11"/>
    <mergeCell ref="B1:C1"/>
    <mergeCell ref="D1:K1"/>
    <mergeCell ref="C8:G8"/>
    <mergeCell ref="H8:K8"/>
    <mergeCell ref="C9:G9"/>
    <mergeCell ref="H9:K9"/>
    <mergeCell ref="B2:B3"/>
    <mergeCell ref="C2:K2"/>
    <mergeCell ref="C3:K3"/>
    <mergeCell ref="C4:K4"/>
    <mergeCell ref="C5:K5"/>
    <mergeCell ref="B4:B7"/>
    <mergeCell ref="C6:K7"/>
  </mergeCells>
  <printOptions horizontalCentered="1"/>
  <pageMargins left="0.78740157480314965" right="0.59055118110236227" top="0.98425196850393704" bottom="0.78740157480314965" header="0.39370078740157483" footer="0.39370078740157483"/>
  <pageSetup paperSize="9" scale="65" firstPageNumber="3" fitToHeight="0" orientation="portrait" useFirstPageNumber="1" horizontalDpi="300" verticalDpi="300" r:id="rId1"/>
  <headerFooter scaleWithDoc="0">
    <oddHeader>&amp;L&amp;"Book Antiqua,Negrito"&amp;10Rev-2&amp;C&amp;"Book Antiqua,Negrito"&amp;10Terceira Etapa&amp;R&amp;G</oddHeader>
    <oddFooter>&amp;L&amp;"Arial,Negrito"&amp;10CTR 464&amp;C&amp;"Arial,Negrito"&amp;10 4.&amp;P&amp;R&amp;"Arial,Itálico"&amp;10Origem: 408-Orçamento_Rel 10</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2:AMH24"/>
  <sheetViews>
    <sheetView showGridLines="0" zoomScaleNormal="100" workbookViewId="0"/>
  </sheetViews>
  <sheetFormatPr defaultColWidth="9.140625" defaultRowHeight="15.75"/>
  <cols>
    <col min="1" max="1" width="3.7109375" style="96" customWidth="1"/>
    <col min="2" max="2" width="8.85546875" style="105" customWidth="1"/>
    <col min="3" max="3" width="35.85546875" style="101" customWidth="1"/>
    <col min="4" max="4" width="8.7109375" style="103" customWidth="1"/>
    <col min="5" max="5" width="11.7109375" style="102" customWidth="1"/>
    <col min="6" max="6" width="15.7109375" style="103" customWidth="1"/>
    <col min="7" max="7" width="8.85546875" style="103" customWidth="1"/>
    <col min="8" max="8" width="20.7109375" style="103" customWidth="1"/>
    <col min="9" max="9" width="20.7109375" style="96" customWidth="1"/>
    <col min="10" max="1022" width="9.140625" style="1"/>
    <col min="1023" max="16384" width="9.140625" style="93"/>
  </cols>
  <sheetData>
    <row r="2" spans="1:40" s="1" customFormat="1" ht="18" customHeight="1">
      <c r="A2" s="94"/>
      <c r="B2" s="341" t="s">
        <v>0</v>
      </c>
      <c r="C2" s="349" t="s">
        <v>1</v>
      </c>
      <c r="D2" s="350"/>
      <c r="E2" s="350"/>
      <c r="F2" s="350"/>
      <c r="G2" s="350"/>
      <c r="H2" s="350"/>
      <c r="I2" s="351"/>
    </row>
    <row r="3" spans="1:40" s="1" customFormat="1" ht="18" customHeight="1">
      <c r="A3" s="94"/>
      <c r="B3" s="341"/>
      <c r="C3" s="342" t="s">
        <v>103</v>
      </c>
      <c r="D3" s="343"/>
      <c r="E3" s="343"/>
      <c r="F3" s="343"/>
      <c r="G3" s="343"/>
      <c r="H3" s="343"/>
      <c r="I3" s="344"/>
      <c r="AC3" s="106"/>
      <c r="AD3" s="106"/>
      <c r="AE3" s="106"/>
      <c r="AF3" s="106"/>
      <c r="AG3" s="106"/>
      <c r="AH3" s="106"/>
      <c r="AI3" s="106"/>
      <c r="AJ3" s="106"/>
      <c r="AK3" s="106"/>
      <c r="AL3" s="106"/>
      <c r="AM3" s="106"/>
      <c r="AN3" s="90"/>
    </row>
    <row r="4" spans="1:40" s="1" customFormat="1" ht="18" customHeight="1">
      <c r="A4" s="94"/>
      <c r="B4" s="355" t="s">
        <v>2</v>
      </c>
      <c r="C4" s="342" t="s">
        <v>104</v>
      </c>
      <c r="D4" s="343"/>
      <c r="E4" s="343"/>
      <c r="F4" s="343"/>
      <c r="G4" s="343"/>
      <c r="H4" s="343"/>
      <c r="I4" s="344"/>
    </row>
    <row r="5" spans="1:40" s="1" customFormat="1" ht="30" customHeight="1">
      <c r="A5" s="94"/>
      <c r="B5" s="355"/>
      <c r="C5" s="372" t="s">
        <v>181</v>
      </c>
      <c r="D5" s="373"/>
      <c r="E5" s="373"/>
      <c r="F5" s="373"/>
      <c r="G5" s="373"/>
      <c r="H5" s="373"/>
      <c r="I5" s="374"/>
    </row>
    <row r="6" spans="1:40" s="1" customFormat="1" ht="31.5" customHeight="1">
      <c r="A6" s="94"/>
      <c r="B6" s="355"/>
      <c r="C6" s="375" t="s">
        <v>188</v>
      </c>
      <c r="D6" s="375"/>
      <c r="E6" s="375"/>
      <c r="F6" s="376" t="s">
        <v>4</v>
      </c>
      <c r="G6" s="376"/>
      <c r="H6" s="376"/>
      <c r="I6" s="404">
        <v>0.24179999999999999</v>
      </c>
    </row>
    <row r="7" spans="1:40" s="1" customFormat="1" ht="18" customHeight="1">
      <c r="A7" s="94"/>
      <c r="B7" s="356"/>
      <c r="C7" s="377" t="s">
        <v>9</v>
      </c>
      <c r="D7" s="377"/>
      <c r="E7" s="377"/>
      <c r="F7" s="348" t="s">
        <v>5</v>
      </c>
      <c r="G7" s="348"/>
      <c r="H7" s="348"/>
      <c r="I7" s="405">
        <v>0.14019999999999999</v>
      </c>
    </row>
    <row r="8" spans="1:40" s="1" customFormat="1" ht="54" customHeight="1">
      <c r="A8" s="94"/>
      <c r="B8" s="95" t="s">
        <v>6</v>
      </c>
      <c r="C8" s="107" t="s">
        <v>7</v>
      </c>
      <c r="D8" s="107" t="s">
        <v>12</v>
      </c>
      <c r="E8" s="108" t="s">
        <v>13</v>
      </c>
      <c r="F8" s="107" t="s">
        <v>100</v>
      </c>
      <c r="G8" s="107" t="s">
        <v>14</v>
      </c>
      <c r="H8" s="107" t="s">
        <v>101</v>
      </c>
      <c r="I8" s="107" t="s">
        <v>102</v>
      </c>
    </row>
    <row r="9" spans="1:40" s="69" customFormat="1">
      <c r="A9" s="109"/>
      <c r="B9" s="78"/>
      <c r="C9" s="65"/>
      <c r="D9" s="110"/>
      <c r="E9" s="111"/>
      <c r="F9" s="110"/>
      <c r="G9" s="110"/>
      <c r="H9" s="110"/>
      <c r="I9" s="112"/>
    </row>
    <row r="10" spans="1:40" s="69" customFormat="1" ht="31.5">
      <c r="A10" s="109"/>
      <c r="B10" s="78">
        <f>B14</f>
        <v>1</v>
      </c>
      <c r="C10" s="65" t="s">
        <v>188</v>
      </c>
      <c r="D10" s="110"/>
      <c r="E10" s="111"/>
      <c r="F10" s="110"/>
      <c r="G10" s="110"/>
      <c r="H10" s="113"/>
      <c r="I10" s="79">
        <f>I17</f>
        <v>0</v>
      </c>
    </row>
    <row r="11" spans="1:40" s="69" customFormat="1">
      <c r="A11" s="109"/>
      <c r="B11" s="78"/>
      <c r="C11" s="65"/>
      <c r="D11" s="110"/>
      <c r="E11" s="111"/>
      <c r="F11" s="110"/>
      <c r="G11" s="110"/>
      <c r="H11" s="113"/>
      <c r="I11" s="79"/>
    </row>
    <row r="12" spans="1:40" s="69" customFormat="1">
      <c r="A12" s="109"/>
      <c r="B12" s="114"/>
      <c r="C12" s="115" t="s">
        <v>8</v>
      </c>
      <c r="D12" s="115"/>
      <c r="E12" s="116"/>
      <c r="F12" s="115"/>
      <c r="G12" s="115"/>
      <c r="H12" s="117"/>
      <c r="I12" s="80">
        <f>SUM(I9:I11)</f>
        <v>0</v>
      </c>
    </row>
    <row r="13" spans="1:40" s="69" customFormat="1">
      <c r="A13" s="109"/>
      <c r="B13" s="118"/>
      <c r="C13" s="119"/>
      <c r="D13" s="120"/>
      <c r="E13" s="121"/>
      <c r="F13" s="121"/>
      <c r="G13" s="121"/>
      <c r="H13" s="122"/>
      <c r="I13" s="81"/>
    </row>
    <row r="14" spans="1:40" s="70" customFormat="1" ht="32.25" thickBot="1">
      <c r="A14" s="123"/>
      <c r="B14" s="124">
        <v>1</v>
      </c>
      <c r="C14" s="125" t="s">
        <v>179</v>
      </c>
      <c r="D14" s="126"/>
      <c r="E14" s="127"/>
      <c r="F14" s="127"/>
      <c r="G14" s="128"/>
      <c r="H14" s="129"/>
      <c r="I14" s="130"/>
    </row>
    <row r="15" spans="1:40" s="69" customFormat="1" ht="16.5" thickBot="1">
      <c r="A15" s="109"/>
      <c r="B15" s="131" t="s">
        <v>16</v>
      </c>
      <c r="C15" s="132" t="s">
        <v>180</v>
      </c>
      <c r="D15" s="133" t="s">
        <v>94</v>
      </c>
      <c r="E15" s="134">
        <v>1488</v>
      </c>
      <c r="F15" s="151"/>
      <c r="G15" s="19">
        <f>$I$6</f>
        <v>0.24179999999999999</v>
      </c>
      <c r="H15" s="129">
        <f t="shared" ref="H15" si="0">ROUND(F15*(G15+1),2)</f>
        <v>0</v>
      </c>
      <c r="I15" s="129">
        <f t="shared" ref="I15" si="1">ROUND(E15*H15,2)</f>
        <v>0</v>
      </c>
    </row>
    <row r="16" spans="1:40" s="70" customFormat="1">
      <c r="A16" s="123"/>
      <c r="B16" s="135"/>
      <c r="C16" s="136"/>
      <c r="D16" s="126"/>
      <c r="E16" s="127"/>
      <c r="F16" s="127"/>
      <c r="G16" s="128"/>
      <c r="H16" s="129"/>
      <c r="I16" s="130"/>
    </row>
    <row r="17" spans="1:9" s="70" customFormat="1">
      <c r="A17" s="123"/>
      <c r="B17" s="135"/>
      <c r="C17" s="115" t="s">
        <v>29</v>
      </c>
      <c r="D17" s="137"/>
      <c r="E17" s="138"/>
      <c r="F17" s="138"/>
      <c r="G17" s="139"/>
      <c r="H17" s="129"/>
      <c r="I17" s="140">
        <f>SUM(I15:I16)</f>
        <v>0</v>
      </c>
    </row>
    <row r="18" spans="1:9" s="70" customFormat="1">
      <c r="A18" s="123"/>
      <c r="B18" s="135"/>
      <c r="C18" s="115"/>
      <c r="D18" s="137"/>
      <c r="E18" s="138"/>
      <c r="F18" s="138"/>
      <c r="G18" s="139"/>
      <c r="H18" s="129"/>
      <c r="I18" s="140"/>
    </row>
    <row r="19" spans="1:9" s="70" customFormat="1" ht="31.5">
      <c r="A19" s="123"/>
      <c r="B19" s="135"/>
      <c r="C19" s="141" t="s">
        <v>189</v>
      </c>
      <c r="D19" s="137"/>
      <c r="E19" s="138"/>
      <c r="F19" s="138"/>
      <c r="G19" s="139"/>
      <c r="H19" s="129"/>
      <c r="I19" s="140"/>
    </row>
    <row r="20" spans="1:9" s="70" customFormat="1">
      <c r="A20" s="123"/>
      <c r="B20" s="135"/>
      <c r="C20" s="115"/>
      <c r="D20" s="137"/>
      <c r="E20" s="138"/>
      <c r="F20" s="138"/>
      <c r="G20" s="139"/>
      <c r="H20" s="129"/>
      <c r="I20" s="140"/>
    </row>
    <row r="21" spans="1:9" s="70" customFormat="1">
      <c r="A21" s="123"/>
      <c r="B21" s="135"/>
      <c r="C21" s="115"/>
      <c r="D21" s="137"/>
      <c r="E21" s="138"/>
      <c r="F21" s="138"/>
      <c r="G21" s="139"/>
      <c r="H21" s="129"/>
      <c r="I21" s="140"/>
    </row>
    <row r="22" spans="1:9" s="69" customFormat="1">
      <c r="A22" s="109"/>
      <c r="B22" s="142"/>
      <c r="C22" s="143" t="s">
        <v>8</v>
      </c>
      <c r="D22" s="144"/>
      <c r="E22" s="145"/>
      <c r="F22" s="145"/>
      <c r="G22" s="145"/>
      <c r="H22" s="146"/>
      <c r="I22" s="147">
        <f>SUM(I14:I21)/2</f>
        <v>0</v>
      </c>
    </row>
    <row r="23" spans="1:9" s="69" customFormat="1">
      <c r="A23" s="109"/>
      <c r="B23" s="118"/>
      <c r="C23" s="148"/>
      <c r="D23" s="149"/>
      <c r="E23" s="121"/>
      <c r="F23" s="150"/>
      <c r="G23" s="150"/>
      <c r="H23" s="150"/>
      <c r="I23" s="121"/>
    </row>
    <row r="24" spans="1:9" s="1" customFormat="1">
      <c r="A24" s="96"/>
      <c r="B24" s="100"/>
      <c r="C24" s="101"/>
      <c r="D24" s="103"/>
      <c r="E24" s="102"/>
      <c r="F24" s="104"/>
      <c r="G24" s="104"/>
      <c r="H24" s="103"/>
      <c r="I24" s="96"/>
    </row>
  </sheetData>
  <sheetProtection algorithmName="SHA-512" hashValue="XWlyGX26g3tNqmK29j/h0sMTBX+PhPA+NjzcBLijUbG5HB2NQryLYjMO3D/gw1/ZLW4KVKZw2SpoQCzBL0vyqQ==" saltValue="eqM7pkuRiPS1So5OPJWMcQ==" spinCount="100000" sheet="1" objects="1" scenarios="1" formatColumns="0" formatRows="0"/>
  <mergeCells count="10">
    <mergeCell ref="B2:B3"/>
    <mergeCell ref="B4:B7"/>
    <mergeCell ref="C2:I2"/>
    <mergeCell ref="C3:I3"/>
    <mergeCell ref="C4:I4"/>
    <mergeCell ref="C5:I5"/>
    <mergeCell ref="C6:E6"/>
    <mergeCell ref="F6:H6"/>
    <mergeCell ref="C7:E7"/>
    <mergeCell ref="F7:H7"/>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Antiqua,Negrito"&amp;10Terceira Etapa&amp;R&amp;G</oddHeader>
    <oddFooter>&amp;L&amp;"Arial,Negrito"&amp;10CTR 464&amp;C&amp;"Arial,Negrito"&amp;10 4.&amp;P&amp;R&amp;"Arial,Itálico"&amp;10Origem: 408-Orçamento_Rel 10</oddFooter>
  </headerFooter>
  <rowBreaks count="1" manualBreakCount="1">
    <brk id="13" max="16383" man="1"/>
  </rowBreak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2:AMJ95"/>
  <sheetViews>
    <sheetView showGridLines="0" zoomScaleNormal="100" workbookViewId="0"/>
  </sheetViews>
  <sheetFormatPr defaultColWidth="9.140625" defaultRowHeight="15.75"/>
  <cols>
    <col min="1" max="1" width="3.7109375" style="96" customWidth="1"/>
    <col min="2" max="2" width="8.85546875" style="105" customWidth="1"/>
    <col min="3" max="3" width="35.85546875" style="101" customWidth="1"/>
    <col min="4" max="4" width="9.7109375" style="101" customWidth="1"/>
    <col min="5" max="5" width="11.140625" style="102" customWidth="1"/>
    <col min="6" max="6" width="8.7109375" style="103" customWidth="1"/>
    <col min="7" max="7" width="11.7109375" style="102" customWidth="1"/>
    <col min="8" max="8" width="15.7109375" style="103" customWidth="1"/>
    <col min="9" max="9" width="8.85546875" style="103" customWidth="1"/>
    <col min="10" max="11" width="20.7109375" style="103" customWidth="1"/>
    <col min="12" max="12" width="10.5703125" style="1" customWidth="1"/>
    <col min="13" max="1024" width="9.140625" style="1"/>
    <col min="1025" max="16384" width="9.140625" style="93"/>
  </cols>
  <sheetData>
    <row r="2" spans="1:41" s="1" customFormat="1" ht="18" customHeight="1">
      <c r="A2" s="94"/>
      <c r="B2" s="341" t="s">
        <v>0</v>
      </c>
      <c r="C2" s="349" t="s">
        <v>1</v>
      </c>
      <c r="D2" s="350"/>
      <c r="E2" s="350"/>
      <c r="F2" s="350"/>
      <c r="G2" s="350"/>
      <c r="H2" s="350"/>
      <c r="I2" s="350"/>
      <c r="J2" s="350"/>
      <c r="K2" s="351"/>
    </row>
    <row r="3" spans="1:41" s="1" customFormat="1" ht="18" customHeight="1">
      <c r="A3" s="94"/>
      <c r="B3" s="341"/>
      <c r="C3" s="342" t="s">
        <v>103</v>
      </c>
      <c r="D3" s="343"/>
      <c r="E3" s="343"/>
      <c r="F3" s="343"/>
      <c r="G3" s="343"/>
      <c r="H3" s="343"/>
      <c r="I3" s="343"/>
      <c r="J3" s="343"/>
      <c r="K3" s="344"/>
      <c r="AO3" s="90"/>
    </row>
    <row r="4" spans="1:41" s="1" customFormat="1" ht="18" customHeight="1">
      <c r="A4" s="94"/>
      <c r="B4" s="355" t="s">
        <v>2</v>
      </c>
      <c r="C4" s="342" t="s">
        <v>104</v>
      </c>
      <c r="D4" s="343"/>
      <c r="E4" s="343"/>
      <c r="F4" s="343"/>
      <c r="G4" s="343"/>
      <c r="H4" s="343"/>
      <c r="I4" s="343"/>
      <c r="J4" s="343"/>
      <c r="K4" s="344"/>
    </row>
    <row r="5" spans="1:41" s="1" customFormat="1" ht="30" customHeight="1">
      <c r="A5" s="94"/>
      <c r="B5" s="355"/>
      <c r="C5" s="372" t="s">
        <v>181</v>
      </c>
      <c r="D5" s="373"/>
      <c r="E5" s="373"/>
      <c r="F5" s="373"/>
      <c r="G5" s="373"/>
      <c r="H5" s="373"/>
      <c r="I5" s="373"/>
      <c r="J5" s="373"/>
      <c r="K5" s="374"/>
    </row>
    <row r="6" spans="1:41" s="1" customFormat="1" ht="18" customHeight="1">
      <c r="A6" s="94"/>
      <c r="B6" s="355"/>
      <c r="C6" s="378" t="s">
        <v>182</v>
      </c>
      <c r="D6" s="378"/>
      <c r="E6" s="378"/>
      <c r="F6" s="378"/>
      <c r="G6" s="378"/>
      <c r="H6" s="376" t="s">
        <v>4</v>
      </c>
      <c r="I6" s="376"/>
      <c r="J6" s="376"/>
      <c r="K6" s="404">
        <v>0.24179999999999999</v>
      </c>
    </row>
    <row r="7" spans="1:41" s="1" customFormat="1" ht="18" customHeight="1">
      <c r="A7" s="94"/>
      <c r="B7" s="356"/>
      <c r="C7" s="356" t="s">
        <v>9</v>
      </c>
      <c r="D7" s="356"/>
      <c r="E7" s="356"/>
      <c r="F7" s="356"/>
      <c r="G7" s="356"/>
      <c r="H7" s="348" t="s">
        <v>5</v>
      </c>
      <c r="I7" s="348"/>
      <c r="J7" s="348"/>
      <c r="K7" s="405">
        <v>0.14019999999999999</v>
      </c>
    </row>
    <row r="8" spans="1:41" s="1" customFormat="1" ht="54" customHeight="1">
      <c r="A8" s="94"/>
      <c r="B8" s="95" t="s">
        <v>6</v>
      </c>
      <c r="C8" s="107" t="s">
        <v>7</v>
      </c>
      <c r="D8" s="154" t="s">
        <v>10</v>
      </c>
      <c r="E8" s="108" t="s">
        <v>11</v>
      </c>
      <c r="F8" s="107" t="s">
        <v>12</v>
      </c>
      <c r="G8" s="108" t="s">
        <v>13</v>
      </c>
      <c r="H8" s="107" t="s">
        <v>100</v>
      </c>
      <c r="I8" s="107" t="s">
        <v>14</v>
      </c>
      <c r="J8" s="107" t="s">
        <v>101</v>
      </c>
      <c r="K8" s="107" t="s">
        <v>102</v>
      </c>
    </row>
    <row r="9" spans="1:41" s="1" customFormat="1">
      <c r="A9" s="96"/>
      <c r="B9" s="97"/>
      <c r="C9" s="155"/>
      <c r="D9" s="156"/>
      <c r="E9" s="157"/>
      <c r="F9" s="158"/>
      <c r="G9" s="159"/>
      <c r="H9" s="158"/>
      <c r="I9" s="158"/>
      <c r="J9" s="158"/>
      <c r="K9" s="160"/>
      <c r="L9" s="11"/>
    </row>
    <row r="10" spans="1:41" s="1" customFormat="1">
      <c r="A10" s="96"/>
      <c r="B10" s="78">
        <f>B30</f>
        <v>1</v>
      </c>
      <c r="C10" s="65" t="s">
        <v>183</v>
      </c>
      <c r="D10" s="161"/>
      <c r="E10" s="162"/>
      <c r="F10" s="110"/>
      <c r="G10" s="111"/>
      <c r="H10" s="110"/>
      <c r="I10" s="110"/>
      <c r="J10" s="113"/>
      <c r="K10" s="79">
        <f>K38</f>
        <v>0</v>
      </c>
      <c r="L10" s="11"/>
    </row>
    <row r="11" spans="1:41" s="1" customFormat="1">
      <c r="A11" s="96"/>
      <c r="B11" s="13"/>
      <c r="C11" s="14"/>
      <c r="D11" s="161"/>
      <c r="E11" s="162"/>
      <c r="F11" s="110"/>
      <c r="G11" s="111"/>
      <c r="H11" s="110"/>
      <c r="I11" s="110"/>
      <c r="J11" s="113"/>
      <c r="K11" s="163"/>
      <c r="L11" s="11"/>
    </row>
    <row r="12" spans="1:41" s="1" customFormat="1">
      <c r="A12" s="96"/>
      <c r="B12" s="78">
        <f>B40</f>
        <v>2</v>
      </c>
      <c r="C12" s="65" t="s">
        <v>208</v>
      </c>
      <c r="D12" s="161"/>
      <c r="E12" s="162"/>
      <c r="F12" s="110"/>
      <c r="G12" s="111"/>
      <c r="H12" s="110"/>
      <c r="I12" s="110"/>
      <c r="J12" s="113"/>
      <c r="K12" s="79">
        <f>K44</f>
        <v>0</v>
      </c>
      <c r="L12" s="11"/>
    </row>
    <row r="13" spans="1:41" s="1" customFormat="1">
      <c r="A13" s="96"/>
      <c r="B13" s="13"/>
      <c r="C13" s="14"/>
      <c r="D13" s="161"/>
      <c r="E13" s="162"/>
      <c r="F13" s="110"/>
      <c r="G13" s="111"/>
      <c r="H13" s="110"/>
      <c r="I13" s="110"/>
      <c r="J13" s="113"/>
      <c r="K13" s="163"/>
      <c r="L13" s="11"/>
    </row>
    <row r="14" spans="1:41" s="1" customFormat="1">
      <c r="A14" s="96"/>
      <c r="B14" s="78">
        <f>B46</f>
        <v>3</v>
      </c>
      <c r="C14" s="66" t="s">
        <v>191</v>
      </c>
      <c r="D14" s="161"/>
      <c r="E14" s="162"/>
      <c r="F14" s="110"/>
      <c r="G14" s="111"/>
      <c r="H14" s="110"/>
      <c r="I14" s="110"/>
      <c r="J14" s="113"/>
      <c r="K14" s="79">
        <f>K53</f>
        <v>0</v>
      </c>
      <c r="L14" s="11"/>
    </row>
    <row r="15" spans="1:41" s="1" customFormat="1">
      <c r="A15" s="96"/>
      <c r="B15" s="13"/>
      <c r="C15" s="14"/>
      <c r="D15" s="161"/>
      <c r="E15" s="162"/>
      <c r="F15" s="110"/>
      <c r="G15" s="111"/>
      <c r="H15" s="110"/>
      <c r="I15" s="110"/>
      <c r="J15" s="113"/>
      <c r="K15" s="163"/>
      <c r="L15" s="11"/>
    </row>
    <row r="16" spans="1:41" s="1" customFormat="1">
      <c r="A16" s="96"/>
      <c r="B16" s="78">
        <f>B55</f>
        <v>4</v>
      </c>
      <c r="C16" s="65" t="s">
        <v>184</v>
      </c>
      <c r="D16" s="161"/>
      <c r="E16" s="162"/>
      <c r="F16" s="110"/>
      <c r="G16" s="111"/>
      <c r="H16" s="110"/>
      <c r="I16" s="110"/>
      <c r="J16" s="113"/>
      <c r="K16" s="79">
        <f>K61</f>
        <v>0</v>
      </c>
      <c r="L16" s="11"/>
    </row>
    <row r="17" spans="1:12" s="1" customFormat="1">
      <c r="A17" s="96"/>
      <c r="B17" s="13"/>
      <c r="C17" s="14"/>
      <c r="D17" s="161"/>
      <c r="E17" s="162"/>
      <c r="F17" s="110"/>
      <c r="G17" s="111"/>
      <c r="H17" s="110"/>
      <c r="I17" s="110"/>
      <c r="J17" s="113"/>
      <c r="K17" s="163"/>
      <c r="L17" s="11"/>
    </row>
    <row r="18" spans="1:12" s="1" customFormat="1">
      <c r="A18" s="96"/>
      <c r="B18" s="78">
        <f>B63</f>
        <v>5</v>
      </c>
      <c r="C18" s="66" t="s">
        <v>185</v>
      </c>
      <c r="D18" s="161"/>
      <c r="E18" s="162"/>
      <c r="F18" s="110"/>
      <c r="G18" s="111"/>
      <c r="H18" s="110"/>
      <c r="I18" s="110"/>
      <c r="J18" s="113"/>
      <c r="K18" s="79">
        <f>K67</f>
        <v>0</v>
      </c>
      <c r="L18" s="11"/>
    </row>
    <row r="19" spans="1:12" s="1" customFormat="1">
      <c r="A19" s="96"/>
      <c r="B19" s="13"/>
      <c r="C19" s="14"/>
      <c r="D19" s="161"/>
      <c r="E19" s="162"/>
      <c r="F19" s="110"/>
      <c r="G19" s="111"/>
      <c r="H19" s="110"/>
      <c r="I19" s="110"/>
      <c r="J19" s="113"/>
      <c r="K19" s="163"/>
      <c r="L19" s="11"/>
    </row>
    <row r="20" spans="1:12" s="1" customFormat="1">
      <c r="A20" s="96"/>
      <c r="B20" s="78">
        <f>B69</f>
        <v>6</v>
      </c>
      <c r="C20" s="66" t="s">
        <v>219</v>
      </c>
      <c r="D20" s="161"/>
      <c r="E20" s="162"/>
      <c r="F20" s="110"/>
      <c r="G20" s="111"/>
      <c r="H20" s="110"/>
      <c r="I20" s="110"/>
      <c r="J20" s="113"/>
      <c r="K20" s="79">
        <f>K72</f>
        <v>0</v>
      </c>
      <c r="L20" s="11"/>
    </row>
    <row r="21" spans="1:12" s="1" customFormat="1">
      <c r="A21" s="96"/>
      <c r="B21" s="13"/>
      <c r="C21" s="14"/>
      <c r="D21" s="161"/>
      <c r="E21" s="162"/>
      <c r="F21" s="110"/>
      <c r="G21" s="111"/>
      <c r="H21" s="110"/>
      <c r="I21" s="110"/>
      <c r="J21" s="113"/>
      <c r="K21" s="163"/>
      <c r="L21" s="11"/>
    </row>
    <row r="22" spans="1:12" s="1" customFormat="1">
      <c r="A22" s="96"/>
      <c r="B22" s="78">
        <f>B74</f>
        <v>7</v>
      </c>
      <c r="C22" s="66" t="s">
        <v>186</v>
      </c>
      <c r="D22" s="161"/>
      <c r="E22" s="162"/>
      <c r="F22" s="110"/>
      <c r="G22" s="111"/>
      <c r="H22" s="110"/>
      <c r="I22" s="110"/>
      <c r="J22" s="113"/>
      <c r="K22" s="79">
        <f>K79</f>
        <v>0</v>
      </c>
      <c r="L22" s="11"/>
    </row>
    <row r="23" spans="1:12" s="1" customFormat="1">
      <c r="A23" s="96"/>
      <c r="B23" s="13"/>
      <c r="C23" s="14"/>
      <c r="D23" s="161"/>
      <c r="E23" s="162"/>
      <c r="F23" s="110"/>
      <c r="G23" s="111"/>
      <c r="H23" s="110"/>
      <c r="I23" s="110"/>
      <c r="J23" s="113"/>
      <c r="K23" s="163"/>
      <c r="L23" s="11"/>
    </row>
    <row r="24" spans="1:12" s="1" customFormat="1">
      <c r="A24" s="96"/>
      <c r="B24" s="78">
        <f>B81</f>
        <v>8</v>
      </c>
      <c r="C24" s="66" t="s">
        <v>187</v>
      </c>
      <c r="D24" s="161"/>
      <c r="E24" s="162"/>
      <c r="F24" s="110"/>
      <c r="G24" s="111"/>
      <c r="H24" s="110"/>
      <c r="I24" s="110"/>
      <c r="J24" s="113"/>
      <c r="K24" s="79">
        <f>K85</f>
        <v>0</v>
      </c>
      <c r="L24" s="11"/>
    </row>
    <row r="25" spans="1:12" s="1" customFormat="1">
      <c r="A25" s="96"/>
      <c r="B25" s="13"/>
      <c r="C25" s="14"/>
      <c r="D25" s="161"/>
      <c r="E25" s="162"/>
      <c r="F25" s="110"/>
      <c r="G25" s="111"/>
      <c r="H25" s="110"/>
      <c r="I25" s="110"/>
      <c r="J25" s="113"/>
      <c r="K25" s="163"/>
      <c r="L25" s="11"/>
    </row>
    <row r="26" spans="1:12" s="1" customFormat="1" ht="31.5">
      <c r="A26" s="96"/>
      <c r="B26" s="78">
        <f>B87</f>
        <v>9</v>
      </c>
      <c r="C26" s="66" t="s">
        <v>220</v>
      </c>
      <c r="D26" s="161"/>
      <c r="E26" s="162"/>
      <c r="F26" s="110"/>
      <c r="G26" s="111"/>
      <c r="H26" s="110"/>
      <c r="I26" s="110"/>
      <c r="J26" s="113"/>
      <c r="K26" s="79">
        <f>K90</f>
        <v>0</v>
      </c>
      <c r="L26" s="11"/>
    </row>
    <row r="27" spans="1:12" s="1" customFormat="1">
      <c r="A27" s="96"/>
      <c r="B27" s="13"/>
      <c r="C27" s="14"/>
      <c r="D27" s="161"/>
      <c r="E27" s="162"/>
      <c r="F27" s="110"/>
      <c r="G27" s="111"/>
      <c r="H27" s="110"/>
      <c r="I27" s="110"/>
      <c r="J27" s="113"/>
      <c r="K27" s="163"/>
      <c r="L27" s="11"/>
    </row>
    <row r="28" spans="1:12" s="1" customFormat="1">
      <c r="A28" s="96"/>
      <c r="B28" s="98"/>
      <c r="C28" s="115" t="s">
        <v>8</v>
      </c>
      <c r="D28" s="164"/>
      <c r="E28" s="165"/>
      <c r="F28" s="166"/>
      <c r="G28" s="167"/>
      <c r="H28" s="166"/>
      <c r="I28" s="166"/>
      <c r="J28" s="168"/>
      <c r="K28" s="80">
        <f>SUM(K9:K27)</f>
        <v>0</v>
      </c>
      <c r="L28" s="3"/>
    </row>
    <row r="29" spans="1:12" s="1" customFormat="1">
      <c r="A29" s="96"/>
      <c r="B29" s="99"/>
      <c r="C29" s="169"/>
      <c r="D29" s="170"/>
      <c r="E29" s="171"/>
      <c r="F29" s="172"/>
      <c r="G29" s="173"/>
      <c r="H29" s="173"/>
      <c r="I29" s="173"/>
      <c r="J29" s="174"/>
      <c r="K29" s="82"/>
    </row>
    <row r="30" spans="1:12" s="1" customFormat="1" ht="16.5" thickBot="1">
      <c r="A30" s="96"/>
      <c r="B30" s="124">
        <v>1</v>
      </c>
      <c r="C30" s="125" t="s">
        <v>15</v>
      </c>
      <c r="D30" s="175"/>
      <c r="E30" s="176"/>
      <c r="F30" s="177"/>
      <c r="G30" s="178"/>
      <c r="H30" s="179"/>
      <c r="I30" s="179"/>
      <c r="J30" s="180"/>
      <c r="K30" s="181"/>
    </row>
    <row r="31" spans="1:12" s="15" customFormat="1" ht="32.25" thickBot="1">
      <c r="A31" s="103"/>
      <c r="B31" s="135" t="s">
        <v>16</v>
      </c>
      <c r="C31" s="132" t="s">
        <v>17</v>
      </c>
      <c r="D31" s="182" t="s">
        <v>107</v>
      </c>
      <c r="E31" s="183" t="s">
        <v>18</v>
      </c>
      <c r="F31" s="133" t="s">
        <v>19</v>
      </c>
      <c r="G31" s="134">
        <v>2</v>
      </c>
      <c r="H31" s="332">
        <f>ROUND('C-3.2_01'!G14,2)</f>
        <v>0</v>
      </c>
      <c r="I31" s="19">
        <f>$K$6</f>
        <v>0.24179999999999999</v>
      </c>
      <c r="J31" s="129">
        <f>ROUND(H31*(I31+1),2)</f>
        <v>0</v>
      </c>
      <c r="K31" s="129">
        <f>ROUND(G31*J31,2)</f>
        <v>0</v>
      </c>
    </row>
    <row r="32" spans="1:12" s="15" customFormat="1" ht="32.25" thickBot="1">
      <c r="A32" s="103"/>
      <c r="B32" s="135" t="s">
        <v>20</v>
      </c>
      <c r="C32" s="132" t="s">
        <v>115</v>
      </c>
      <c r="D32" s="182" t="s">
        <v>108</v>
      </c>
      <c r="E32" s="183" t="s">
        <v>18</v>
      </c>
      <c r="F32" s="133" t="s">
        <v>19</v>
      </c>
      <c r="G32" s="134">
        <v>1</v>
      </c>
      <c r="H32" s="332">
        <f>ROUND('C-3.2_02'!G14,2)</f>
        <v>0</v>
      </c>
      <c r="I32" s="19">
        <f t="shared" ref="I32:I36" si="0">$K$6</f>
        <v>0.24179999999999999</v>
      </c>
      <c r="J32" s="129">
        <f t="shared" ref="J32:J36" si="1">ROUND(H32*(I32+1),2)</f>
        <v>0</v>
      </c>
      <c r="K32" s="129">
        <f t="shared" ref="K32:K36" si="2">ROUND(G32*J32,2)</f>
        <v>0</v>
      </c>
    </row>
    <row r="33" spans="1:12" s="71" customFormat="1" ht="16.5" thickBot="1">
      <c r="A33" s="185"/>
      <c r="B33" s="135" t="s">
        <v>21</v>
      </c>
      <c r="C33" s="132" t="s">
        <v>190</v>
      </c>
      <c r="D33" s="182"/>
      <c r="E33" s="183"/>
      <c r="F33" s="133" t="s">
        <v>23</v>
      </c>
      <c r="G33" s="134">
        <v>0.65</v>
      </c>
      <c r="H33" s="330"/>
      <c r="I33" s="19">
        <f>$K$6</f>
        <v>0.24179999999999999</v>
      </c>
      <c r="J33" s="129">
        <f>ROUND(H33*(I33+1),2)</f>
        <v>0</v>
      </c>
      <c r="K33" s="129">
        <f>ROUND(G33*J33,2)</f>
        <v>0</v>
      </c>
    </row>
    <row r="34" spans="1:12" s="15" customFormat="1" ht="16.5" thickBot="1">
      <c r="A34" s="103"/>
      <c r="B34" s="135" t="s">
        <v>24</v>
      </c>
      <c r="C34" s="132" t="s">
        <v>22</v>
      </c>
      <c r="D34" s="182"/>
      <c r="E34" s="183"/>
      <c r="F34" s="133" t="s">
        <v>23</v>
      </c>
      <c r="G34" s="134">
        <v>28.2</v>
      </c>
      <c r="H34" s="151"/>
      <c r="I34" s="19">
        <f t="shared" si="0"/>
        <v>0.24179999999999999</v>
      </c>
      <c r="J34" s="129">
        <f t="shared" si="1"/>
        <v>0</v>
      </c>
      <c r="K34" s="129">
        <f t="shared" si="2"/>
        <v>0</v>
      </c>
    </row>
    <row r="35" spans="1:12" s="15" customFormat="1" ht="16.5" thickBot="1">
      <c r="A35" s="103"/>
      <c r="B35" s="135" t="s">
        <v>27</v>
      </c>
      <c r="C35" s="132" t="s">
        <v>25</v>
      </c>
      <c r="D35" s="182"/>
      <c r="E35" s="183"/>
      <c r="F35" s="133" t="s">
        <v>26</v>
      </c>
      <c r="G35" s="134">
        <v>105</v>
      </c>
      <c r="H35" s="151"/>
      <c r="I35" s="19">
        <f t="shared" si="0"/>
        <v>0.24179999999999999</v>
      </c>
      <c r="J35" s="129">
        <f t="shared" si="1"/>
        <v>0</v>
      </c>
      <c r="K35" s="129">
        <f t="shared" si="2"/>
        <v>0</v>
      </c>
    </row>
    <row r="36" spans="1:12" s="15" customFormat="1" ht="48" thickBot="1">
      <c r="A36" s="103"/>
      <c r="B36" s="135" t="s">
        <v>196</v>
      </c>
      <c r="C36" s="132" t="s">
        <v>28</v>
      </c>
      <c r="D36" s="182"/>
      <c r="E36" s="183"/>
      <c r="F36" s="133" t="s">
        <v>23</v>
      </c>
      <c r="G36" s="134">
        <v>51.12</v>
      </c>
      <c r="H36" s="151"/>
      <c r="I36" s="19">
        <f t="shared" si="0"/>
        <v>0.24179999999999999</v>
      </c>
      <c r="J36" s="129">
        <f t="shared" si="1"/>
        <v>0</v>
      </c>
      <c r="K36" s="129">
        <f t="shared" si="2"/>
        <v>0</v>
      </c>
    </row>
    <row r="37" spans="1:12" s="1" customFormat="1">
      <c r="A37" s="96"/>
      <c r="B37" s="186"/>
      <c r="C37" s="14"/>
      <c r="D37" s="187"/>
      <c r="E37" s="4"/>
      <c r="F37" s="177"/>
      <c r="G37" s="178"/>
      <c r="H37" s="180"/>
      <c r="I37" s="5"/>
      <c r="J37" s="188"/>
      <c r="K37" s="181"/>
    </row>
    <row r="38" spans="1:12" s="1" customFormat="1">
      <c r="A38" s="96"/>
      <c r="B38" s="186"/>
      <c r="C38" s="115" t="s">
        <v>29</v>
      </c>
      <c r="D38" s="175"/>
      <c r="E38" s="189"/>
      <c r="F38" s="190"/>
      <c r="G38" s="191"/>
      <c r="H38" s="192"/>
      <c r="I38" s="5"/>
      <c r="J38" s="188"/>
      <c r="K38" s="140">
        <f>SUM(K31:K37)</f>
        <v>0</v>
      </c>
    </row>
    <row r="39" spans="1:12" s="1" customFormat="1">
      <c r="A39" s="96"/>
      <c r="B39" s="186"/>
      <c r="C39" s="14"/>
      <c r="D39" s="193"/>
      <c r="E39" s="176"/>
      <c r="F39" s="177"/>
      <c r="G39" s="178"/>
      <c r="H39" s="180"/>
      <c r="I39" s="5"/>
      <c r="J39" s="188"/>
      <c r="K39" s="181"/>
    </row>
    <row r="40" spans="1:12" s="1" customFormat="1" ht="16.5" thickBot="1">
      <c r="A40" s="96"/>
      <c r="B40" s="124">
        <v>2</v>
      </c>
      <c r="C40" s="125" t="s">
        <v>209</v>
      </c>
      <c r="D40" s="175"/>
      <c r="E40" s="176"/>
      <c r="F40" s="177"/>
      <c r="G40" s="178"/>
      <c r="H40" s="180"/>
      <c r="I40" s="179"/>
      <c r="J40" s="180"/>
      <c r="K40" s="181"/>
    </row>
    <row r="41" spans="1:12" s="15" customFormat="1" ht="48" thickBot="1">
      <c r="A41" s="103"/>
      <c r="B41" s="135" t="s">
        <v>31</v>
      </c>
      <c r="C41" s="132" t="s">
        <v>207</v>
      </c>
      <c r="D41" s="182"/>
      <c r="E41" s="183"/>
      <c r="F41" s="133" t="s">
        <v>26</v>
      </c>
      <c r="G41" s="184">
        <v>3.25</v>
      </c>
      <c r="H41" s="151"/>
      <c r="I41" s="19">
        <f>$K$6</f>
        <v>0.24179999999999999</v>
      </c>
      <c r="J41" s="129">
        <f>ROUND(H41*(I41+1),2)</f>
        <v>0</v>
      </c>
      <c r="K41" s="129">
        <f>ROUND(G41*J41,2)</f>
        <v>0</v>
      </c>
    </row>
    <row r="42" spans="1:12" s="15" customFormat="1" ht="32.25" thickBot="1">
      <c r="A42" s="103"/>
      <c r="B42" s="135" t="s">
        <v>33</v>
      </c>
      <c r="C42" s="132" t="s">
        <v>206</v>
      </c>
      <c r="D42" s="182"/>
      <c r="E42" s="183"/>
      <c r="F42" s="133" t="s">
        <v>26</v>
      </c>
      <c r="G42" s="184">
        <v>3.25</v>
      </c>
      <c r="H42" s="238"/>
      <c r="I42" s="19">
        <f t="shared" ref="I42" si="3">$K$6</f>
        <v>0.24179999999999999</v>
      </c>
      <c r="J42" s="129">
        <f t="shared" ref="J42" si="4">ROUND(H42*(I42+1),2)</f>
        <v>0</v>
      </c>
      <c r="K42" s="129">
        <f t="shared" ref="K42" si="5">ROUND(G42*J42,2)</f>
        <v>0</v>
      </c>
    </row>
    <row r="43" spans="1:12" s="1" customFormat="1">
      <c r="A43" s="96"/>
      <c r="B43" s="186"/>
      <c r="C43" s="14"/>
      <c r="D43" s="187"/>
      <c r="E43" s="4"/>
      <c r="F43" s="177"/>
      <c r="G43" s="178"/>
      <c r="H43" s="180"/>
      <c r="I43" s="5"/>
      <c r="J43" s="188"/>
      <c r="K43" s="181"/>
    </row>
    <row r="44" spans="1:12" s="1" customFormat="1">
      <c r="A44" s="96"/>
      <c r="B44" s="186"/>
      <c r="C44" s="115" t="s">
        <v>37</v>
      </c>
      <c r="D44" s="175"/>
      <c r="E44" s="189"/>
      <c r="F44" s="190"/>
      <c r="G44" s="191"/>
      <c r="H44" s="192"/>
      <c r="I44" s="5"/>
      <c r="J44" s="188"/>
      <c r="K44" s="140">
        <f>SUM(K41:K43)</f>
        <v>0</v>
      </c>
    </row>
    <row r="45" spans="1:12" s="1" customFormat="1">
      <c r="A45" s="96"/>
      <c r="B45" s="186"/>
      <c r="C45" s="14"/>
      <c r="D45" s="193"/>
      <c r="E45" s="176"/>
      <c r="F45" s="177"/>
      <c r="G45" s="178"/>
      <c r="H45" s="180"/>
      <c r="I45" s="5"/>
      <c r="J45" s="188"/>
      <c r="K45" s="181"/>
    </row>
    <row r="46" spans="1:12" s="70" customFormat="1" ht="16.5" thickBot="1">
      <c r="A46" s="123"/>
      <c r="B46" s="124">
        <v>3</v>
      </c>
      <c r="C46" s="125" t="s">
        <v>203</v>
      </c>
      <c r="D46" s="194"/>
      <c r="E46" s="195"/>
      <c r="F46" s="126"/>
      <c r="G46" s="127"/>
      <c r="H46" s="129"/>
      <c r="I46" s="19"/>
      <c r="J46" s="129"/>
      <c r="K46" s="130"/>
      <c r="L46" s="72"/>
    </row>
    <row r="47" spans="1:12" s="71" customFormat="1" ht="16.5" thickBot="1">
      <c r="A47" s="185"/>
      <c r="B47" s="135" t="s">
        <v>39</v>
      </c>
      <c r="C47" s="132" t="s">
        <v>192</v>
      </c>
      <c r="D47" s="182"/>
      <c r="E47" s="183"/>
      <c r="F47" s="133" t="s">
        <v>26</v>
      </c>
      <c r="G47" s="184">
        <v>16</v>
      </c>
      <c r="H47" s="151"/>
      <c r="I47" s="19">
        <f t="shared" ref="I47:I51" si="6">$K$6</f>
        <v>0.24179999999999999</v>
      </c>
      <c r="J47" s="129">
        <f>ROUND(H47*(I47+1),2)</f>
        <v>0</v>
      </c>
      <c r="K47" s="129">
        <f>ROUND(G47*J47,2)</f>
        <v>0</v>
      </c>
    </row>
    <row r="48" spans="1:12" s="71" customFormat="1" ht="16.5" thickBot="1">
      <c r="A48" s="185"/>
      <c r="B48" s="135" t="s">
        <v>41</v>
      </c>
      <c r="C48" s="132" t="s">
        <v>193</v>
      </c>
      <c r="D48" s="182"/>
      <c r="E48" s="183"/>
      <c r="F48" s="133" t="s">
        <v>97</v>
      </c>
      <c r="G48" s="184">
        <v>47.4</v>
      </c>
      <c r="H48" s="238"/>
      <c r="I48" s="19">
        <f t="shared" si="6"/>
        <v>0.24179999999999999</v>
      </c>
      <c r="J48" s="129">
        <f t="shared" ref="J48:J51" si="7">ROUND(H48*(I48+1),2)</f>
        <v>0</v>
      </c>
      <c r="K48" s="129">
        <f t="shared" ref="K48:K51" si="8">ROUND(G48*J48,2)</f>
        <v>0</v>
      </c>
    </row>
    <row r="49" spans="1:12" s="71" customFormat="1" ht="16.5" thickBot="1">
      <c r="A49" s="185"/>
      <c r="B49" s="135" t="s">
        <v>197</v>
      </c>
      <c r="C49" s="132" t="s">
        <v>194</v>
      </c>
      <c r="D49" s="182"/>
      <c r="E49" s="183"/>
      <c r="F49" s="133" t="s">
        <v>97</v>
      </c>
      <c r="G49" s="184">
        <v>34.35</v>
      </c>
      <c r="H49" s="238"/>
      <c r="I49" s="19">
        <f t="shared" si="6"/>
        <v>0.24179999999999999</v>
      </c>
      <c r="J49" s="129">
        <f t="shared" si="7"/>
        <v>0</v>
      </c>
      <c r="K49" s="129">
        <f t="shared" si="8"/>
        <v>0</v>
      </c>
    </row>
    <row r="50" spans="1:12" s="71" customFormat="1" ht="79.5" thickBot="1">
      <c r="A50" s="185"/>
      <c r="B50" s="135" t="s">
        <v>198</v>
      </c>
      <c r="C50" s="132" t="s">
        <v>204</v>
      </c>
      <c r="D50" s="182"/>
      <c r="E50" s="183"/>
      <c r="F50" s="133" t="s">
        <v>23</v>
      </c>
      <c r="G50" s="184">
        <v>2.21</v>
      </c>
      <c r="H50" s="238"/>
      <c r="I50" s="19">
        <f t="shared" si="6"/>
        <v>0.24179999999999999</v>
      </c>
      <c r="J50" s="129">
        <f t="shared" si="7"/>
        <v>0</v>
      </c>
      <c r="K50" s="129">
        <f t="shared" si="8"/>
        <v>0</v>
      </c>
    </row>
    <row r="51" spans="1:12" s="71" customFormat="1" ht="16.5" thickBot="1">
      <c r="A51" s="185"/>
      <c r="B51" s="135" t="s">
        <v>210</v>
      </c>
      <c r="C51" s="132" t="s">
        <v>195</v>
      </c>
      <c r="D51" s="182"/>
      <c r="E51" s="183"/>
      <c r="F51" s="133" t="s">
        <v>23</v>
      </c>
      <c r="G51" s="184">
        <v>44.18</v>
      </c>
      <c r="H51" s="238"/>
      <c r="I51" s="19">
        <f t="shared" si="6"/>
        <v>0.24179999999999999</v>
      </c>
      <c r="J51" s="129">
        <f t="shared" si="7"/>
        <v>0</v>
      </c>
      <c r="K51" s="129">
        <f t="shared" si="8"/>
        <v>0</v>
      </c>
    </row>
    <row r="52" spans="1:12" s="70" customFormat="1">
      <c r="A52" s="123"/>
      <c r="B52" s="196"/>
      <c r="C52" s="132"/>
      <c r="D52" s="194"/>
      <c r="E52" s="195"/>
      <c r="F52" s="126"/>
      <c r="G52" s="127"/>
      <c r="H52" s="129"/>
      <c r="I52" s="19"/>
      <c r="J52" s="129"/>
      <c r="K52" s="130"/>
      <c r="L52" s="72"/>
    </row>
    <row r="53" spans="1:12" s="70" customFormat="1">
      <c r="A53" s="123"/>
      <c r="B53" s="196"/>
      <c r="C53" s="115" t="s">
        <v>43</v>
      </c>
      <c r="D53" s="197"/>
      <c r="E53" s="198"/>
      <c r="F53" s="137"/>
      <c r="G53" s="138"/>
      <c r="H53" s="199"/>
      <c r="I53" s="19"/>
      <c r="J53" s="129"/>
      <c r="K53" s="140">
        <f>SUM(K47:K52)</f>
        <v>0</v>
      </c>
      <c r="L53" s="72"/>
    </row>
    <row r="54" spans="1:12" s="70" customFormat="1">
      <c r="A54" s="123"/>
      <c r="B54" s="196"/>
      <c r="C54" s="115"/>
      <c r="D54" s="197"/>
      <c r="E54" s="198"/>
      <c r="F54" s="137"/>
      <c r="G54" s="138"/>
      <c r="H54" s="199"/>
      <c r="I54" s="19"/>
      <c r="J54" s="129"/>
      <c r="K54" s="140"/>
      <c r="L54" s="72"/>
    </row>
    <row r="55" spans="1:12" s="16" customFormat="1" ht="16.5" thickBot="1">
      <c r="A55" s="200"/>
      <c r="B55" s="124">
        <v>4</v>
      </c>
      <c r="C55" s="125" t="s">
        <v>30</v>
      </c>
      <c r="D55" s="201"/>
      <c r="E55" s="202"/>
      <c r="F55" s="203"/>
      <c r="G55" s="204"/>
      <c r="H55" s="188"/>
      <c r="I55" s="5"/>
      <c r="J55" s="188"/>
      <c r="K55" s="181"/>
      <c r="L55" s="6"/>
    </row>
    <row r="56" spans="1:12" s="15" customFormat="1" ht="32.25" thickBot="1">
      <c r="A56" s="103"/>
      <c r="B56" s="135" t="s">
        <v>45</v>
      </c>
      <c r="C56" s="132" t="s">
        <v>32</v>
      </c>
      <c r="D56" s="182"/>
      <c r="E56" s="183"/>
      <c r="F56" s="133" t="s">
        <v>26</v>
      </c>
      <c r="G56" s="184">
        <v>27.92</v>
      </c>
      <c r="H56" s="329"/>
      <c r="I56" s="19">
        <f t="shared" ref="I56:I59" si="9">$K$6</f>
        <v>0.24179999999999999</v>
      </c>
      <c r="J56" s="129">
        <f>ROUND(H56*(I56+1),2)</f>
        <v>0</v>
      </c>
      <c r="K56" s="129">
        <f>ROUND(G56*J56,2)</f>
        <v>0</v>
      </c>
    </row>
    <row r="57" spans="1:12" s="15" customFormat="1" ht="48" thickBot="1">
      <c r="A57" s="103"/>
      <c r="B57" s="135" t="s">
        <v>199</v>
      </c>
      <c r="C57" s="132" t="s">
        <v>34</v>
      </c>
      <c r="D57" s="182" t="s">
        <v>109</v>
      </c>
      <c r="E57" s="183" t="s">
        <v>18</v>
      </c>
      <c r="F57" s="133" t="s">
        <v>35</v>
      </c>
      <c r="G57" s="134">
        <v>28.8</v>
      </c>
      <c r="H57" s="332">
        <f>ROUND('C-3.2_03'!G18,2)</f>
        <v>0</v>
      </c>
      <c r="I57" s="19">
        <f t="shared" si="9"/>
        <v>0.24179999999999999</v>
      </c>
      <c r="J57" s="129">
        <f t="shared" ref="J57:J59" si="10">ROUND(H57*(I57+1),2)</f>
        <v>0</v>
      </c>
      <c r="K57" s="129">
        <f t="shared" ref="K57:K59" si="11">ROUND(G57*J57,2)</f>
        <v>0</v>
      </c>
    </row>
    <row r="58" spans="1:12" s="15" customFormat="1" ht="32.25" thickBot="1">
      <c r="A58" s="103"/>
      <c r="B58" s="135" t="s">
        <v>211</v>
      </c>
      <c r="C58" s="132" t="s">
        <v>205</v>
      </c>
      <c r="D58" s="182"/>
      <c r="E58" s="183"/>
      <c r="F58" s="133" t="s">
        <v>26</v>
      </c>
      <c r="G58" s="184">
        <v>67.36</v>
      </c>
      <c r="H58" s="331"/>
      <c r="I58" s="19">
        <f t="shared" si="9"/>
        <v>0.24179999999999999</v>
      </c>
      <c r="J58" s="129">
        <f t="shared" si="10"/>
        <v>0</v>
      </c>
      <c r="K58" s="129">
        <f t="shared" si="11"/>
        <v>0</v>
      </c>
    </row>
    <row r="59" spans="1:12" s="15" customFormat="1" ht="48" thickBot="1">
      <c r="A59" s="103"/>
      <c r="B59" s="135" t="s">
        <v>212</v>
      </c>
      <c r="C59" s="132" t="s">
        <v>36</v>
      </c>
      <c r="D59" s="182" t="s">
        <v>110</v>
      </c>
      <c r="E59" s="183" t="s">
        <v>18</v>
      </c>
      <c r="F59" s="133" t="s">
        <v>35</v>
      </c>
      <c r="G59" s="134">
        <v>28.8</v>
      </c>
      <c r="H59" s="332">
        <f>ROUND('C-3.2_04'!G16,2)</f>
        <v>0</v>
      </c>
      <c r="I59" s="19">
        <f t="shared" si="9"/>
        <v>0.24179999999999999</v>
      </c>
      <c r="J59" s="129">
        <f t="shared" si="10"/>
        <v>0</v>
      </c>
      <c r="K59" s="129">
        <f t="shared" si="11"/>
        <v>0</v>
      </c>
    </row>
    <row r="60" spans="1:12" s="16" customFormat="1">
      <c r="A60" s="200"/>
      <c r="B60" s="205"/>
      <c r="C60" s="206"/>
      <c r="D60" s="201"/>
      <c r="E60" s="202"/>
      <c r="F60" s="203"/>
      <c r="G60" s="127"/>
      <c r="H60" s="188"/>
      <c r="I60" s="19"/>
      <c r="J60" s="188"/>
      <c r="K60" s="181"/>
      <c r="L60" s="6"/>
    </row>
    <row r="61" spans="1:12" s="16" customFormat="1">
      <c r="A61" s="200"/>
      <c r="B61" s="205"/>
      <c r="C61" s="115" t="s">
        <v>48</v>
      </c>
      <c r="D61" s="207"/>
      <c r="E61" s="208"/>
      <c r="F61" s="209"/>
      <c r="G61" s="210"/>
      <c r="H61" s="211"/>
      <c r="I61" s="5"/>
      <c r="J61" s="188"/>
      <c r="K61" s="140">
        <f>SUM(K56:K60)</f>
        <v>0</v>
      </c>
      <c r="L61" s="6"/>
    </row>
    <row r="62" spans="1:12" s="16" customFormat="1">
      <c r="A62" s="200"/>
      <c r="B62" s="205"/>
      <c r="C62" s="166"/>
      <c r="D62" s="207"/>
      <c r="E62" s="208"/>
      <c r="F62" s="209"/>
      <c r="G62" s="210"/>
      <c r="H62" s="211"/>
      <c r="I62" s="5"/>
      <c r="J62" s="188"/>
      <c r="K62" s="212"/>
      <c r="L62" s="6"/>
    </row>
    <row r="63" spans="1:12" s="16" customFormat="1" ht="16.5" thickBot="1">
      <c r="A63" s="200"/>
      <c r="B63" s="124">
        <v>5</v>
      </c>
      <c r="C63" s="125" t="s">
        <v>38</v>
      </c>
      <c r="D63" s="201"/>
      <c r="E63" s="202"/>
      <c r="F63" s="203"/>
      <c r="G63" s="204"/>
      <c r="H63" s="188"/>
      <c r="I63" s="5"/>
      <c r="J63" s="188"/>
      <c r="K63" s="181"/>
      <c r="L63" s="6"/>
    </row>
    <row r="64" spans="1:12" s="15" customFormat="1" ht="32.25" thickBot="1">
      <c r="A64" s="103"/>
      <c r="B64" s="135" t="s">
        <v>50</v>
      </c>
      <c r="C64" s="132" t="s">
        <v>40</v>
      </c>
      <c r="D64" s="182"/>
      <c r="E64" s="183"/>
      <c r="F64" s="133" t="s">
        <v>26</v>
      </c>
      <c r="G64" s="184">
        <v>183.5</v>
      </c>
      <c r="H64" s="151"/>
      <c r="I64" s="19">
        <f t="shared" ref="I64:I65" si="12">$K$6</f>
        <v>0.24179999999999999</v>
      </c>
      <c r="J64" s="129">
        <f>ROUND(H64*(I64+1),2)</f>
        <v>0</v>
      </c>
      <c r="K64" s="129">
        <f>ROUND(G64*J64,2)</f>
        <v>0</v>
      </c>
    </row>
    <row r="65" spans="1:12" s="15" customFormat="1" ht="16.5" thickBot="1">
      <c r="A65" s="103"/>
      <c r="B65" s="135" t="s">
        <v>213</v>
      </c>
      <c r="C65" s="132" t="s">
        <v>42</v>
      </c>
      <c r="D65" s="182"/>
      <c r="E65" s="183"/>
      <c r="F65" s="133" t="s">
        <v>35</v>
      </c>
      <c r="G65" s="184">
        <v>69.8</v>
      </c>
      <c r="H65" s="238"/>
      <c r="I65" s="19">
        <f t="shared" si="12"/>
        <v>0.24179999999999999</v>
      </c>
      <c r="J65" s="129">
        <f>ROUND(H65*(I65+1),2)</f>
        <v>0</v>
      </c>
      <c r="K65" s="129">
        <f>ROUND(G65*J65,2)</f>
        <v>0</v>
      </c>
    </row>
    <row r="66" spans="1:12" s="16" customFormat="1">
      <c r="A66" s="200"/>
      <c r="B66" s="205"/>
      <c r="C66" s="206"/>
      <c r="D66" s="201"/>
      <c r="E66" s="202"/>
      <c r="F66" s="203"/>
      <c r="G66" s="127"/>
      <c r="H66" s="188"/>
      <c r="I66" s="5"/>
      <c r="J66" s="188"/>
      <c r="K66" s="181"/>
      <c r="L66" s="6"/>
    </row>
    <row r="67" spans="1:12" s="16" customFormat="1">
      <c r="A67" s="200"/>
      <c r="B67" s="205"/>
      <c r="C67" s="115" t="s">
        <v>55</v>
      </c>
      <c r="D67" s="207"/>
      <c r="E67" s="208"/>
      <c r="F67" s="209"/>
      <c r="G67" s="210"/>
      <c r="H67" s="211"/>
      <c r="I67" s="5"/>
      <c r="J67" s="188"/>
      <c r="K67" s="140">
        <f>SUM(K64:K66)</f>
        <v>0</v>
      </c>
      <c r="L67" s="6"/>
    </row>
    <row r="68" spans="1:12" s="16" customFormat="1">
      <c r="A68" s="200"/>
      <c r="B68" s="213"/>
      <c r="C68" s="214"/>
      <c r="D68" s="215"/>
      <c r="E68" s="216"/>
      <c r="F68" s="217"/>
      <c r="G68" s="218"/>
      <c r="H68" s="219"/>
      <c r="I68" s="45"/>
      <c r="J68" s="220"/>
      <c r="K68" s="221"/>
      <c r="L68" s="6"/>
    </row>
    <row r="69" spans="1:12" s="16" customFormat="1" ht="16.5" thickBot="1">
      <c r="A69" s="200"/>
      <c r="B69" s="124">
        <v>6</v>
      </c>
      <c r="C69" s="125" t="s">
        <v>44</v>
      </c>
      <c r="D69" s="201"/>
      <c r="E69" s="202"/>
      <c r="F69" s="203"/>
      <c r="G69" s="204"/>
      <c r="H69" s="188"/>
      <c r="I69" s="5"/>
      <c r="J69" s="188"/>
      <c r="K69" s="181"/>
      <c r="L69" s="6"/>
    </row>
    <row r="70" spans="1:12" s="15" customFormat="1" ht="32.25" thickBot="1">
      <c r="A70" s="103"/>
      <c r="B70" s="135" t="s">
        <v>57</v>
      </c>
      <c r="C70" s="132" t="s">
        <v>46</v>
      </c>
      <c r="D70" s="182" t="s">
        <v>111</v>
      </c>
      <c r="E70" s="183" t="s">
        <v>18</v>
      </c>
      <c r="F70" s="133" t="s">
        <v>47</v>
      </c>
      <c r="G70" s="134">
        <v>1</v>
      </c>
      <c r="H70" s="332">
        <f>ROUND('C-3.2_05'!G24,2)</f>
        <v>0</v>
      </c>
      <c r="I70" s="19">
        <f>$K$6</f>
        <v>0.24179999999999999</v>
      </c>
      <c r="J70" s="129">
        <f>ROUND(H70*(I70+1),2)</f>
        <v>0</v>
      </c>
      <c r="K70" s="129">
        <f>ROUND(G70*J70,2)</f>
        <v>0</v>
      </c>
    </row>
    <row r="71" spans="1:12" s="16" customFormat="1">
      <c r="A71" s="200"/>
      <c r="B71" s="205"/>
      <c r="C71" s="206"/>
      <c r="D71" s="201"/>
      <c r="E71" s="202"/>
      <c r="F71" s="203"/>
      <c r="G71" s="204"/>
      <c r="H71" s="188"/>
      <c r="I71" s="5"/>
      <c r="J71" s="188"/>
      <c r="K71" s="181"/>
      <c r="L71" s="6"/>
    </row>
    <row r="72" spans="1:12" s="16" customFormat="1">
      <c r="A72" s="200"/>
      <c r="B72" s="205"/>
      <c r="C72" s="115" t="s">
        <v>60</v>
      </c>
      <c r="D72" s="207"/>
      <c r="E72" s="208"/>
      <c r="F72" s="209"/>
      <c r="G72" s="210"/>
      <c r="H72" s="211"/>
      <c r="I72" s="5"/>
      <c r="J72" s="188"/>
      <c r="K72" s="140">
        <f>SUM(K70:K71)</f>
        <v>0</v>
      </c>
      <c r="L72" s="6"/>
    </row>
    <row r="73" spans="1:12" s="152" customFormat="1">
      <c r="A73" s="222"/>
      <c r="B73" s="205"/>
      <c r="C73" s="223"/>
      <c r="D73" s="201"/>
      <c r="E73" s="202"/>
      <c r="F73" s="203"/>
      <c r="G73" s="204"/>
      <c r="H73" s="188"/>
      <c r="I73" s="5"/>
      <c r="J73" s="188"/>
      <c r="K73" s="181"/>
      <c r="L73" s="6"/>
    </row>
    <row r="74" spans="1:12" s="16" customFormat="1" ht="16.5" thickBot="1">
      <c r="A74" s="200"/>
      <c r="B74" s="124">
        <v>7</v>
      </c>
      <c r="C74" s="125" t="s">
        <v>49</v>
      </c>
      <c r="D74" s="201"/>
      <c r="E74" s="202"/>
      <c r="F74" s="203"/>
      <c r="G74" s="204"/>
      <c r="H74" s="188"/>
      <c r="I74" s="5"/>
      <c r="J74" s="188"/>
      <c r="K74" s="181"/>
      <c r="L74" s="6"/>
    </row>
    <row r="75" spans="1:12" s="15" customFormat="1" ht="63.75" thickBot="1">
      <c r="A75" s="103"/>
      <c r="B75" s="135" t="s">
        <v>62</v>
      </c>
      <c r="C75" s="132" t="s">
        <v>51</v>
      </c>
      <c r="D75" s="182" t="s">
        <v>112</v>
      </c>
      <c r="E75" s="183" t="s">
        <v>18</v>
      </c>
      <c r="F75" s="133" t="s">
        <v>52</v>
      </c>
      <c r="G75" s="134">
        <v>2</v>
      </c>
      <c r="H75" s="332">
        <f>ROUND('C-3.2_06'!G17,2)</f>
        <v>0</v>
      </c>
      <c r="I75" s="19">
        <f t="shared" ref="I75:I77" si="13">$K$6</f>
        <v>0.24179999999999999</v>
      </c>
      <c r="J75" s="129">
        <f>ROUND(H75*(I75+1),2)</f>
        <v>0</v>
      </c>
      <c r="K75" s="129">
        <f>ROUND(G75*J75,2)</f>
        <v>0</v>
      </c>
    </row>
    <row r="76" spans="1:12" s="15" customFormat="1" ht="63.75" thickBot="1">
      <c r="A76" s="103"/>
      <c r="B76" s="135" t="s">
        <v>200</v>
      </c>
      <c r="C76" s="132" t="s">
        <v>53</v>
      </c>
      <c r="D76" s="182" t="s">
        <v>113</v>
      </c>
      <c r="E76" s="183" t="s">
        <v>18</v>
      </c>
      <c r="F76" s="133" t="s">
        <v>52</v>
      </c>
      <c r="G76" s="134">
        <v>1</v>
      </c>
      <c r="H76" s="332">
        <f>ROUND('C-3.2_07'!G17,2)</f>
        <v>0</v>
      </c>
      <c r="I76" s="19">
        <f t="shared" si="13"/>
        <v>0.24179999999999999</v>
      </c>
      <c r="J76" s="129">
        <f t="shared" ref="J76:J77" si="14">ROUND(H76*(I76+1),2)</f>
        <v>0</v>
      </c>
      <c r="K76" s="129">
        <f t="shared" ref="K76:K77" si="15">ROUND(G76*J76,2)</f>
        <v>0</v>
      </c>
    </row>
    <row r="77" spans="1:12" s="15" customFormat="1" ht="32.25" thickBot="1">
      <c r="A77" s="103"/>
      <c r="B77" s="135" t="s">
        <v>214</v>
      </c>
      <c r="C77" s="132" t="s">
        <v>54</v>
      </c>
      <c r="D77" s="182" t="s">
        <v>114</v>
      </c>
      <c r="E77" s="183" t="s">
        <v>18</v>
      </c>
      <c r="F77" s="133" t="s">
        <v>26</v>
      </c>
      <c r="G77" s="134">
        <v>104.08</v>
      </c>
      <c r="H77" s="332">
        <f>ROUND('C-3.2_08'!G20,2)</f>
        <v>0</v>
      </c>
      <c r="I77" s="19">
        <f t="shared" si="13"/>
        <v>0.24179999999999999</v>
      </c>
      <c r="J77" s="129">
        <f t="shared" si="14"/>
        <v>0</v>
      </c>
      <c r="K77" s="129">
        <f t="shared" si="15"/>
        <v>0</v>
      </c>
    </row>
    <row r="78" spans="1:12" s="16" customFormat="1">
      <c r="A78" s="200"/>
      <c r="B78" s="205"/>
      <c r="C78" s="206"/>
      <c r="D78" s="201"/>
      <c r="E78" s="202"/>
      <c r="F78" s="203"/>
      <c r="G78" s="204"/>
      <c r="H78" s="188"/>
      <c r="I78" s="19"/>
      <c r="J78" s="188"/>
      <c r="K78" s="181"/>
      <c r="L78" s="6"/>
    </row>
    <row r="79" spans="1:12" s="16" customFormat="1">
      <c r="A79" s="200"/>
      <c r="B79" s="205"/>
      <c r="C79" s="115" t="s">
        <v>64</v>
      </c>
      <c r="D79" s="207"/>
      <c r="E79" s="208"/>
      <c r="F79" s="209"/>
      <c r="G79" s="210"/>
      <c r="H79" s="211"/>
      <c r="I79" s="5"/>
      <c r="J79" s="188"/>
      <c r="K79" s="140">
        <f>SUM(K75:K78)</f>
        <v>0</v>
      </c>
      <c r="L79" s="6"/>
    </row>
    <row r="80" spans="1:12" s="16" customFormat="1">
      <c r="A80" s="200"/>
      <c r="B80" s="205"/>
      <c r="C80" s="223"/>
      <c r="D80" s="201"/>
      <c r="E80" s="202"/>
      <c r="F80" s="203"/>
      <c r="G80" s="204"/>
      <c r="H80" s="188"/>
      <c r="I80" s="5"/>
      <c r="J80" s="188"/>
      <c r="K80" s="181"/>
      <c r="L80" s="6"/>
    </row>
    <row r="81" spans="1:13" s="16" customFormat="1" ht="16.5" thickBot="1">
      <c r="A81" s="200"/>
      <c r="B81" s="124">
        <v>8</v>
      </c>
      <c r="C81" s="125" t="s">
        <v>56</v>
      </c>
      <c r="D81" s="201"/>
      <c r="E81" s="202"/>
      <c r="F81" s="203"/>
      <c r="G81" s="204"/>
      <c r="H81" s="188"/>
      <c r="I81" s="5"/>
      <c r="J81" s="188"/>
      <c r="K81" s="181"/>
      <c r="L81" s="6"/>
    </row>
    <row r="82" spans="1:13" s="15" customFormat="1" ht="48" thickBot="1">
      <c r="A82" s="103"/>
      <c r="B82" s="135" t="s">
        <v>201</v>
      </c>
      <c r="C82" s="132" t="s">
        <v>58</v>
      </c>
      <c r="D82" s="182"/>
      <c r="E82" s="183"/>
      <c r="F82" s="133" t="s">
        <v>26</v>
      </c>
      <c r="G82" s="184">
        <v>183.28</v>
      </c>
      <c r="H82" s="151"/>
      <c r="I82" s="19">
        <f t="shared" ref="I82:I83" si="16">$K$6</f>
        <v>0.24179999999999999</v>
      </c>
      <c r="J82" s="129">
        <f>ROUND(H82*(I82+1),2)</f>
        <v>0</v>
      </c>
      <c r="K82" s="129">
        <f>ROUND(G82*J82,2)</f>
        <v>0</v>
      </c>
    </row>
    <row r="83" spans="1:13" s="15" customFormat="1" ht="32.25" thickBot="1">
      <c r="A83" s="103"/>
      <c r="B83" s="135" t="s">
        <v>215</v>
      </c>
      <c r="C83" s="132" t="s">
        <v>59</v>
      </c>
      <c r="D83" s="182"/>
      <c r="E83" s="183"/>
      <c r="F83" s="133" t="s">
        <v>35</v>
      </c>
      <c r="G83" s="184">
        <v>80.900000000000006</v>
      </c>
      <c r="H83" s="151"/>
      <c r="I83" s="19">
        <f t="shared" si="16"/>
        <v>0.24179999999999999</v>
      </c>
      <c r="J83" s="129">
        <f>ROUND(H83*(I83+1),2)</f>
        <v>0</v>
      </c>
      <c r="K83" s="129">
        <f>ROUND(G83*J83,2)</f>
        <v>0</v>
      </c>
    </row>
    <row r="84" spans="1:13" s="16" customFormat="1">
      <c r="A84" s="200"/>
      <c r="B84" s="205"/>
      <c r="C84" s="132"/>
      <c r="D84" s="194"/>
      <c r="E84" s="195"/>
      <c r="F84" s="126"/>
      <c r="G84" s="127"/>
      <c r="H84" s="129"/>
      <c r="I84" s="19"/>
      <c r="J84" s="188"/>
      <c r="K84" s="181"/>
      <c r="L84" s="6"/>
    </row>
    <row r="85" spans="1:13" s="16" customFormat="1">
      <c r="A85" s="200"/>
      <c r="B85" s="205"/>
      <c r="C85" s="115" t="s">
        <v>202</v>
      </c>
      <c r="D85" s="197"/>
      <c r="E85" s="198"/>
      <c r="F85" s="137"/>
      <c r="G85" s="138"/>
      <c r="H85" s="199"/>
      <c r="I85" s="5"/>
      <c r="J85" s="188"/>
      <c r="K85" s="140">
        <f>SUM(K82:K84)</f>
        <v>0</v>
      </c>
      <c r="L85" s="6"/>
    </row>
    <row r="86" spans="1:13" s="16" customFormat="1">
      <c r="A86" s="200"/>
      <c r="B86" s="205"/>
      <c r="C86" s="224"/>
      <c r="D86" s="194"/>
      <c r="E86" s="195"/>
      <c r="F86" s="126"/>
      <c r="G86" s="127"/>
      <c r="H86" s="129"/>
      <c r="I86" s="5"/>
      <c r="J86" s="188"/>
      <c r="K86" s="181"/>
      <c r="L86" s="6"/>
    </row>
    <row r="87" spans="1:13" s="16" customFormat="1" ht="32.25" thickBot="1">
      <c r="A87" s="200"/>
      <c r="B87" s="124">
        <v>9</v>
      </c>
      <c r="C87" s="125" t="s">
        <v>61</v>
      </c>
      <c r="D87" s="194"/>
      <c r="E87" s="195"/>
      <c r="F87" s="126"/>
      <c r="G87" s="127"/>
      <c r="H87" s="129"/>
      <c r="I87" s="5"/>
      <c r="J87" s="188"/>
      <c r="K87" s="181"/>
      <c r="L87" s="6"/>
      <c r="M87" s="153"/>
    </row>
    <row r="88" spans="1:13" s="15" customFormat="1" ht="32.25" thickBot="1">
      <c r="A88" s="103"/>
      <c r="B88" s="135" t="s">
        <v>216</v>
      </c>
      <c r="C88" s="132" t="s">
        <v>63</v>
      </c>
      <c r="D88" s="182" t="s">
        <v>149</v>
      </c>
      <c r="E88" s="183" t="s">
        <v>18</v>
      </c>
      <c r="F88" s="133" t="s">
        <v>47</v>
      </c>
      <c r="G88" s="134">
        <v>1</v>
      </c>
      <c r="H88" s="332">
        <f>ROUND('E-3.2_01'!G16,2)</f>
        <v>0</v>
      </c>
      <c r="I88" s="19">
        <f>$K$6</f>
        <v>0.24179999999999999</v>
      </c>
      <c r="J88" s="129">
        <f>ROUND(H88*(I88+1),2)</f>
        <v>0</v>
      </c>
      <c r="K88" s="129">
        <f>ROUND(G88*J88,2)</f>
        <v>0</v>
      </c>
    </row>
    <row r="89" spans="1:13" s="16" customFormat="1">
      <c r="A89" s="200"/>
      <c r="B89" s="205"/>
      <c r="C89" s="206"/>
      <c r="D89" s="201"/>
      <c r="E89" s="202"/>
      <c r="F89" s="203"/>
      <c r="G89" s="204"/>
      <c r="H89" s="225"/>
      <c r="I89" s="5"/>
      <c r="J89" s="188"/>
      <c r="K89" s="181"/>
      <c r="L89" s="6"/>
    </row>
    <row r="90" spans="1:13" s="16" customFormat="1">
      <c r="A90" s="200"/>
      <c r="B90" s="205"/>
      <c r="C90" s="115" t="s">
        <v>217</v>
      </c>
      <c r="D90" s="207"/>
      <c r="E90" s="208"/>
      <c r="F90" s="209"/>
      <c r="G90" s="210"/>
      <c r="H90" s="226"/>
      <c r="I90" s="5"/>
      <c r="J90" s="188"/>
      <c r="K90" s="140">
        <f>SUM(K88:K89)</f>
        <v>0</v>
      </c>
      <c r="L90" s="6"/>
    </row>
    <row r="91" spans="1:13" s="16" customFormat="1">
      <c r="A91" s="200"/>
      <c r="B91" s="205"/>
      <c r="C91" s="223"/>
      <c r="D91" s="201"/>
      <c r="E91" s="202"/>
      <c r="F91" s="203"/>
      <c r="G91" s="204"/>
      <c r="H91" s="225"/>
      <c r="I91" s="5"/>
      <c r="J91" s="188"/>
      <c r="K91" s="181"/>
      <c r="L91" s="6"/>
    </row>
    <row r="92" spans="1:13" s="16" customFormat="1">
      <c r="A92" s="200"/>
      <c r="B92" s="227"/>
      <c r="C92" s="209"/>
      <c r="D92" s="228"/>
      <c r="E92" s="208"/>
      <c r="F92" s="209"/>
      <c r="G92" s="210"/>
      <c r="H92" s="229"/>
      <c r="I92" s="230"/>
      <c r="J92" s="188"/>
      <c r="K92" s="212"/>
      <c r="L92" s="17"/>
    </row>
    <row r="93" spans="1:13">
      <c r="B93" s="186"/>
      <c r="C93" s="143" t="s">
        <v>8</v>
      </c>
      <c r="D93" s="231"/>
      <c r="E93" s="176"/>
      <c r="F93" s="232"/>
      <c r="G93" s="178"/>
      <c r="H93" s="178"/>
      <c r="I93" s="178"/>
      <c r="J93" s="233"/>
      <c r="K93" s="147">
        <f>SUM(K30:K92)/2</f>
        <v>0</v>
      </c>
      <c r="L93" s="18"/>
    </row>
    <row r="94" spans="1:13">
      <c r="B94" s="99"/>
      <c r="C94" s="234"/>
      <c r="D94" s="235"/>
      <c r="E94" s="171"/>
      <c r="F94" s="236"/>
      <c r="G94" s="173"/>
      <c r="H94" s="237"/>
      <c r="I94" s="237"/>
      <c r="J94" s="82"/>
      <c r="K94" s="174"/>
    </row>
    <row r="95" spans="1:13">
      <c r="B95" s="100"/>
      <c r="H95" s="104"/>
      <c r="I95" s="104"/>
      <c r="J95" s="104"/>
    </row>
  </sheetData>
  <sheetProtection algorithmName="SHA-512" hashValue="mBN71Muz686p7hsFA3DizrlNbDpdc8mrYQ74m/1apxnjm6TQeFWy1+IodJgmcJCQX6SoYcq2ufsAU0mixiMfcQ==" saltValue="5/YuZmMwvqDucR9WiKy72A=="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rstPageNumber="3" fitToHeight="0" orientation="portrait" r:id="rId1"/>
  <headerFooter scaleWithDoc="0">
    <oddHeader>&amp;L&amp;"Book Antiqua,Negrito"&amp;10Rev-2&amp;C&amp;"Book Antiqua,Negrito"&amp;10Terceira Etapa&amp;R&amp;G</oddHeader>
    <oddFooter>&amp;L&amp;"Arial,Negrito"&amp;10CTR 464&amp;C&amp;"Arial,Negrito"&amp;10 4.&amp;P&amp;R&amp;"Arial,Itálico"&amp;10Origem: 408-Orçamento_Rel 10</oddFooter>
  </headerFooter>
  <rowBreaks count="2" manualBreakCount="2">
    <brk id="29" max="16383" man="1"/>
    <brk id="68" max="16383" man="1"/>
  </rowBreaks>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2:AMI18"/>
  <sheetViews>
    <sheetView showZeros="0" zoomScaleNormal="100" workbookViewId="0"/>
  </sheetViews>
  <sheetFormatPr defaultColWidth="9.140625" defaultRowHeight="15"/>
  <cols>
    <col min="1" max="1" width="36.85546875" style="42" customWidth="1"/>
    <col min="2" max="2" width="5" style="20" customWidth="1"/>
    <col min="3" max="3" width="27.85546875" style="20" customWidth="1"/>
    <col min="4" max="4" width="5.7109375" style="43" customWidth="1"/>
    <col min="5" max="5" width="7.85546875" style="44" customWidth="1"/>
    <col min="6" max="6" width="12.7109375" style="43" customWidth="1"/>
    <col min="7" max="7" width="12.7109375" style="2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2" spans="1:12">
      <c r="B2" s="26"/>
      <c r="C2" s="26"/>
      <c r="D2" s="73"/>
      <c r="E2" s="74"/>
      <c r="F2" s="73"/>
      <c r="G2" s="26"/>
    </row>
    <row r="3" spans="1:12" s="242" customFormat="1" ht="16.5" customHeight="1">
      <c r="A3" s="20"/>
      <c r="B3" s="379" t="s">
        <v>99</v>
      </c>
      <c r="C3" s="379"/>
      <c r="D3" s="379"/>
      <c r="E3" s="379"/>
      <c r="F3" s="379"/>
      <c r="G3" s="379"/>
    </row>
    <row r="4" spans="1:12" s="242" customFormat="1" ht="16.5" customHeight="1">
      <c r="A4" s="20"/>
      <c r="B4" s="21"/>
      <c r="C4" s="24" t="s">
        <v>18</v>
      </c>
      <c r="D4" s="23"/>
      <c r="E4" s="22"/>
      <c r="F4" s="24"/>
      <c r="G4" s="25"/>
    </row>
    <row r="5" spans="1:12" s="242" customFormat="1" ht="16.5" customHeight="1">
      <c r="A5" s="20"/>
      <c r="B5" s="21"/>
      <c r="C5" s="24" t="s">
        <v>107</v>
      </c>
      <c r="D5" s="23"/>
      <c r="E5" s="22"/>
      <c r="F5" s="24"/>
      <c r="G5" s="25"/>
    </row>
    <row r="6" spans="1:12" s="242" customFormat="1" ht="31.5" customHeight="1">
      <c r="A6" s="20"/>
      <c r="B6" s="26"/>
      <c r="C6" s="380" t="s">
        <v>17</v>
      </c>
      <c r="D6" s="380"/>
      <c r="E6" s="380"/>
      <c r="F6" s="380"/>
      <c r="G6" s="380"/>
    </row>
    <row r="7" spans="1:12" s="242" customFormat="1" ht="12.75" customHeight="1">
      <c r="A7" s="20"/>
      <c r="B7" s="27"/>
      <c r="C7" s="27"/>
      <c r="D7" s="28"/>
      <c r="E7" s="28"/>
      <c r="F7" s="27"/>
      <c r="G7" s="27"/>
      <c r="H7" s="243"/>
    </row>
    <row r="8" spans="1:12" s="242" customFormat="1" ht="12.75" customHeight="1">
      <c r="A8" s="20"/>
      <c r="B8" s="63" t="s">
        <v>106</v>
      </c>
      <c r="C8" s="63" t="s">
        <v>19</v>
      </c>
      <c r="D8" s="28"/>
      <c r="E8" s="28"/>
      <c r="F8" s="27"/>
      <c r="G8" s="27"/>
      <c r="H8" s="243"/>
    </row>
    <row r="9" spans="1:12" s="242" customFormat="1" ht="12.75" customHeight="1">
      <c r="A9" s="20"/>
      <c r="B9" s="29"/>
      <c r="C9" s="29"/>
      <c r="D9" s="30"/>
      <c r="E9" s="30"/>
      <c r="F9" s="29"/>
      <c r="G9" s="29"/>
      <c r="H9" s="243"/>
    </row>
    <row r="10" spans="1:12" s="242" customFormat="1" ht="25.5" customHeight="1" thickBot="1">
      <c r="A10" s="20"/>
      <c r="B10" s="31" t="s">
        <v>6</v>
      </c>
      <c r="C10" s="31" t="s">
        <v>7</v>
      </c>
      <c r="D10" s="31" t="s">
        <v>12</v>
      </c>
      <c r="E10" s="31" t="s">
        <v>13</v>
      </c>
      <c r="F10" s="85" t="s">
        <v>92</v>
      </c>
      <c r="G10" s="32" t="s">
        <v>93</v>
      </c>
      <c r="H10" s="243"/>
    </row>
    <row r="11" spans="1:12" s="244" customFormat="1" ht="26.25" thickBot="1">
      <c r="A11" s="26"/>
      <c r="B11" s="64">
        <v>1</v>
      </c>
      <c r="C11" s="75" t="s">
        <v>135</v>
      </c>
      <c r="D11" s="76" t="s">
        <v>94</v>
      </c>
      <c r="E11" s="83">
        <v>8</v>
      </c>
      <c r="F11" s="247"/>
      <c r="G11" s="84">
        <f>ROUND(E11*F11,2)</f>
        <v>0</v>
      </c>
      <c r="L11" s="245"/>
    </row>
    <row r="12" spans="1:12" s="244" customFormat="1" ht="39" thickBot="1">
      <c r="A12" s="26"/>
      <c r="B12" s="64">
        <f>B11+1</f>
        <v>2</v>
      </c>
      <c r="C12" s="75" t="s">
        <v>136</v>
      </c>
      <c r="D12" s="76" t="s">
        <v>94</v>
      </c>
      <c r="E12" s="83">
        <v>16</v>
      </c>
      <c r="F12" s="248"/>
      <c r="G12" s="84">
        <f>ROUND(E12*F12,2)</f>
        <v>0</v>
      </c>
    </row>
    <row r="13" spans="1:12" s="242" customFormat="1" ht="12.75" customHeight="1">
      <c r="A13" s="20"/>
      <c r="B13" s="33"/>
      <c r="C13" s="34"/>
      <c r="D13" s="35"/>
      <c r="E13" s="36"/>
      <c r="F13" s="37"/>
      <c r="G13" s="38"/>
      <c r="H13" s="243"/>
    </row>
    <row r="14" spans="1:12" s="242" customFormat="1" ht="12.75" customHeight="1">
      <c r="A14" s="20"/>
      <c r="B14" s="34"/>
      <c r="C14" s="20"/>
      <c r="D14" s="39"/>
      <c r="E14" s="35"/>
      <c r="F14" s="40" t="s">
        <v>95</v>
      </c>
      <c r="G14" s="41">
        <f>SUM(G11:G12)</f>
        <v>0</v>
      </c>
      <c r="H14" s="243"/>
    </row>
    <row r="16" spans="1:12" s="246" customFormat="1">
      <c r="A16"/>
      <c r="B16" s="10"/>
      <c r="C16" s="10"/>
      <c r="D16" s="10"/>
      <c r="E16" s="10"/>
      <c r="F16" s="10"/>
      <c r="G16"/>
    </row>
    <row r="17" spans="1:7" s="246" customFormat="1">
      <c r="A17"/>
      <c r="B17" s="10"/>
      <c r="C17" s="10"/>
      <c r="D17" s="10"/>
      <c r="E17" s="10"/>
      <c r="F17" s="10"/>
      <c r="G17"/>
    </row>
    <row r="18" spans="1:7" s="246" customFormat="1">
      <c r="A18"/>
      <c r="B18" s="10"/>
      <c r="C18" s="10"/>
      <c r="D18" s="10"/>
      <c r="E18" s="10"/>
      <c r="F18" s="10"/>
      <c r="G18"/>
    </row>
  </sheetData>
  <sheetProtection algorithmName="SHA-512" hashValue="/iXbF6tne9F5GSpNeF9gDGR5miJ7U84MPZpe5Rzc/xY9EDwrrODSzxSB//wGtVZ18Fh1pHe8XZlwFsm6ak+DVQ==" saltValue="lT2FraewikbZpz3zlQuNyA=="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FF00"/>
  </sheetPr>
  <dimension ref="A3:AMI17"/>
  <sheetViews>
    <sheetView showZeros="0" zoomScaleNormal="100" workbookViewId="0"/>
  </sheetViews>
  <sheetFormatPr defaultColWidth="9.140625" defaultRowHeight="15"/>
  <cols>
    <col min="1" max="1" width="36.85546875" style="42" customWidth="1"/>
    <col min="2" max="2" width="5" style="20" customWidth="1"/>
    <col min="3" max="3" width="27.85546875" style="20" customWidth="1"/>
    <col min="4" max="4" width="5.7109375" style="43" customWidth="1"/>
    <col min="5" max="5" width="7.85546875" style="44" customWidth="1"/>
    <col min="6" max="6" width="12.7109375" style="43" customWidth="1"/>
    <col min="7" max="7" width="12.7109375" style="2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0"/>
      <c r="B3" s="379" t="s">
        <v>99</v>
      </c>
      <c r="C3" s="379"/>
      <c r="D3" s="379"/>
      <c r="E3" s="379"/>
      <c r="F3" s="379"/>
      <c r="G3" s="379"/>
    </row>
    <row r="4" spans="1:12" s="242" customFormat="1" ht="16.5" customHeight="1">
      <c r="A4" s="20"/>
      <c r="B4" s="21"/>
      <c r="C4" s="24" t="s">
        <v>18</v>
      </c>
      <c r="D4" s="23"/>
      <c r="E4" s="22"/>
      <c r="F4" s="24"/>
      <c r="G4" s="25"/>
    </row>
    <row r="5" spans="1:12" s="242" customFormat="1" ht="16.5" customHeight="1">
      <c r="A5" s="20"/>
      <c r="B5" s="21"/>
      <c r="C5" s="24" t="s">
        <v>108</v>
      </c>
      <c r="D5" s="23"/>
      <c r="E5" s="22"/>
      <c r="F5" s="24"/>
      <c r="G5" s="25"/>
    </row>
    <row r="6" spans="1:12" s="242" customFormat="1" ht="31.5" customHeight="1">
      <c r="A6" s="20"/>
      <c r="B6" s="26"/>
      <c r="C6" s="380" t="s">
        <v>115</v>
      </c>
      <c r="D6" s="380"/>
      <c r="E6" s="380"/>
      <c r="F6" s="380"/>
      <c r="G6" s="380"/>
    </row>
    <row r="7" spans="1:12" s="242" customFormat="1" ht="12.75" customHeight="1">
      <c r="A7" s="20"/>
      <c r="B7" s="27"/>
      <c r="C7" s="27"/>
      <c r="D7" s="28"/>
      <c r="E7" s="28"/>
      <c r="F7" s="27"/>
      <c r="G7" s="27"/>
      <c r="H7" s="243"/>
    </row>
    <row r="8" spans="1:12" s="242" customFormat="1" ht="12.75" customHeight="1">
      <c r="A8" s="20"/>
      <c r="B8" s="63" t="s">
        <v>106</v>
      </c>
      <c r="C8" s="63" t="s">
        <v>19</v>
      </c>
      <c r="D8" s="28"/>
      <c r="E8" s="28"/>
      <c r="F8" s="27"/>
      <c r="G8" s="27"/>
      <c r="H8" s="243"/>
    </row>
    <row r="9" spans="1:12" s="242" customFormat="1" ht="12.75" customHeight="1">
      <c r="A9" s="20"/>
      <c r="B9" s="29"/>
      <c r="C9" s="29"/>
      <c r="D9" s="30"/>
      <c r="E9" s="30"/>
      <c r="F9" s="29"/>
      <c r="G9" s="29"/>
      <c r="H9" s="243"/>
    </row>
    <row r="10" spans="1:12" s="242" customFormat="1" ht="25.5" customHeight="1" thickBot="1">
      <c r="A10" s="20"/>
      <c r="B10" s="31" t="s">
        <v>6</v>
      </c>
      <c r="C10" s="31" t="s">
        <v>7</v>
      </c>
      <c r="D10" s="31" t="s">
        <v>12</v>
      </c>
      <c r="E10" s="31" t="s">
        <v>13</v>
      </c>
      <c r="F10" s="85" t="s">
        <v>92</v>
      </c>
      <c r="G10" s="32" t="s">
        <v>93</v>
      </c>
      <c r="H10" s="243"/>
    </row>
    <row r="11" spans="1:12" s="244" customFormat="1" ht="26.25" thickBot="1">
      <c r="A11" s="26"/>
      <c r="B11" s="64">
        <v>1</v>
      </c>
      <c r="C11" s="75" t="s">
        <v>132</v>
      </c>
      <c r="D11" s="76" t="s">
        <v>94</v>
      </c>
      <c r="E11" s="83">
        <v>8</v>
      </c>
      <c r="F11" s="247"/>
      <c r="G11" s="84">
        <f>ROUND(E11*F11,2)</f>
        <v>0</v>
      </c>
      <c r="L11" s="245"/>
    </row>
    <row r="12" spans="1:12" s="244" customFormat="1" ht="26.25" thickBot="1">
      <c r="A12" s="26"/>
      <c r="B12" s="64">
        <f>B11+1</f>
        <v>2</v>
      </c>
      <c r="C12" s="75" t="s">
        <v>117</v>
      </c>
      <c r="D12" s="76" t="s">
        <v>94</v>
      </c>
      <c r="E12" s="83">
        <v>8</v>
      </c>
      <c r="F12" s="248"/>
      <c r="G12" s="84">
        <f>ROUND(E12*F12,2)</f>
        <v>0</v>
      </c>
    </row>
    <row r="13" spans="1:12" s="242" customFormat="1" ht="12.75" customHeight="1">
      <c r="A13" s="20"/>
      <c r="B13" s="33"/>
      <c r="C13" s="34"/>
      <c r="D13" s="35"/>
      <c r="E13" s="36"/>
      <c r="F13" s="37"/>
      <c r="G13" s="38"/>
      <c r="H13" s="243"/>
    </row>
    <row r="14" spans="1:12" s="242" customFormat="1" ht="12.75" customHeight="1">
      <c r="A14" s="20"/>
      <c r="B14" s="34"/>
      <c r="C14" s="20"/>
      <c r="D14" s="39"/>
      <c r="E14" s="35"/>
      <c r="F14" s="40" t="s">
        <v>95</v>
      </c>
      <c r="G14" s="41">
        <f>SUM(G11:G13)</f>
        <v>0</v>
      </c>
      <c r="H14" s="243"/>
    </row>
    <row r="16" spans="1:12" s="246" customFormat="1">
      <c r="A16" s="10"/>
      <c r="B16" s="10"/>
      <c r="C16" s="10"/>
      <c r="D16" s="10"/>
      <c r="E16" s="10"/>
      <c r="F16" s="10"/>
      <c r="G16"/>
    </row>
    <row r="17" spans="1:7" s="246" customFormat="1">
      <c r="A17"/>
      <c r="B17" s="10"/>
      <c r="C17" s="10"/>
      <c r="D17" s="10"/>
      <c r="E17" s="10"/>
      <c r="F17" s="10"/>
      <c r="G17"/>
    </row>
  </sheetData>
  <sheetProtection algorithmName="SHA-512" hashValue="v28QkhYptWCB+kR/k49A2k4RBFPixm3wFgJAFj2gtXu2BHGtuLJzc2vFEOwQOAhqf2GJEHXwKpAB+lZVP90BpA==" saltValue="vUcITvme0VpUidYmJn2sxA=="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FF00"/>
  </sheetPr>
  <dimension ref="A3:AMI20"/>
  <sheetViews>
    <sheetView showZeros="0" zoomScaleNormal="100" workbookViewId="0"/>
  </sheetViews>
  <sheetFormatPr defaultColWidth="9.140625" defaultRowHeight="15"/>
  <cols>
    <col min="1" max="1" width="36.85546875" style="42" customWidth="1"/>
    <col min="2" max="2" width="5" style="20" customWidth="1"/>
    <col min="3" max="3" width="27.85546875" style="20" customWidth="1"/>
    <col min="4" max="4" width="5.7109375" style="43" customWidth="1"/>
    <col min="5" max="5" width="7.85546875" style="44" customWidth="1"/>
    <col min="6" max="6" width="12.7109375" style="43" customWidth="1"/>
    <col min="7" max="7" width="12.7109375" style="2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0"/>
      <c r="B3" s="379" t="s">
        <v>99</v>
      </c>
      <c r="C3" s="379"/>
      <c r="D3" s="379"/>
      <c r="E3" s="379"/>
      <c r="F3" s="379"/>
      <c r="G3" s="379"/>
    </row>
    <row r="4" spans="1:12" s="242" customFormat="1" ht="16.5" customHeight="1">
      <c r="A4" s="20"/>
      <c r="B4" s="21"/>
      <c r="C4" s="24" t="s">
        <v>18</v>
      </c>
      <c r="D4" s="23"/>
      <c r="E4" s="22"/>
      <c r="F4" s="24"/>
      <c r="G4" s="25"/>
    </row>
    <row r="5" spans="1:12" s="242" customFormat="1" ht="16.5" customHeight="1">
      <c r="A5" s="20"/>
      <c r="B5" s="21"/>
      <c r="C5" s="24" t="s">
        <v>109</v>
      </c>
      <c r="D5" s="23"/>
      <c r="E5" s="22"/>
      <c r="F5" s="24"/>
      <c r="G5" s="25"/>
    </row>
    <row r="6" spans="1:12" s="242" customFormat="1" ht="31.5" customHeight="1">
      <c r="A6" s="20"/>
      <c r="B6" s="26"/>
      <c r="C6" s="380" t="s">
        <v>34</v>
      </c>
      <c r="D6" s="380"/>
      <c r="E6" s="380"/>
      <c r="F6" s="380"/>
      <c r="G6" s="380"/>
    </row>
    <row r="7" spans="1:12" s="242" customFormat="1" ht="12.75" customHeight="1">
      <c r="A7" s="20"/>
      <c r="B7" s="27"/>
      <c r="C7" s="27"/>
      <c r="D7" s="28"/>
      <c r="E7" s="28"/>
      <c r="F7" s="27"/>
      <c r="G7" s="27"/>
      <c r="H7" s="243"/>
    </row>
    <row r="8" spans="1:12" s="242" customFormat="1" ht="12.75" customHeight="1">
      <c r="A8" s="20"/>
      <c r="B8" s="63" t="s">
        <v>106</v>
      </c>
      <c r="C8" s="63" t="s">
        <v>35</v>
      </c>
      <c r="D8" s="28"/>
      <c r="E8" s="28"/>
      <c r="F8" s="27"/>
      <c r="G8" s="27"/>
      <c r="H8" s="243"/>
    </row>
    <row r="9" spans="1:12" s="242" customFormat="1" ht="12.75" customHeight="1">
      <c r="A9" s="20"/>
      <c r="B9" s="29"/>
      <c r="C9" s="29"/>
      <c r="D9" s="30"/>
      <c r="E9" s="30"/>
      <c r="F9" s="29"/>
      <c r="G9" s="29"/>
      <c r="H9" s="243"/>
    </row>
    <row r="10" spans="1:12" s="242" customFormat="1" ht="25.5" customHeight="1" thickBot="1">
      <c r="A10" s="20"/>
      <c r="B10" s="31" t="s">
        <v>6</v>
      </c>
      <c r="C10" s="31" t="s">
        <v>7</v>
      </c>
      <c r="D10" s="31" t="s">
        <v>12</v>
      </c>
      <c r="E10" s="31" t="s">
        <v>13</v>
      </c>
      <c r="F10" s="85" t="s">
        <v>92</v>
      </c>
      <c r="G10" s="32" t="s">
        <v>93</v>
      </c>
      <c r="H10" s="243"/>
    </row>
    <row r="11" spans="1:12" s="244" customFormat="1" ht="26.25" thickBot="1">
      <c r="A11" s="26"/>
      <c r="B11" s="64">
        <v>1</v>
      </c>
      <c r="C11" s="75" t="s">
        <v>96</v>
      </c>
      <c r="D11" s="76" t="s">
        <v>91</v>
      </c>
      <c r="E11" s="83">
        <v>5</v>
      </c>
      <c r="F11" s="247"/>
      <c r="G11" s="84">
        <f>ROUND(E11*F11,2)</f>
        <v>0</v>
      </c>
    </row>
    <row r="12" spans="1:12" s="244" customFormat="1" ht="64.5" thickBot="1">
      <c r="A12" s="26"/>
      <c r="B12" s="64">
        <f>B11+1</f>
        <v>2</v>
      </c>
      <c r="C12" s="75" t="s">
        <v>137</v>
      </c>
      <c r="D12" s="76" t="s">
        <v>23</v>
      </c>
      <c r="E12" s="83">
        <v>8.0000000000000002E-3</v>
      </c>
      <c r="F12" s="247"/>
      <c r="G12" s="84">
        <f t="shared" ref="G12:G16" si="0">ROUND(E12*F12,2)</f>
        <v>0</v>
      </c>
      <c r="I12" s="249"/>
      <c r="L12" s="245"/>
    </row>
    <row r="13" spans="1:12" s="244" customFormat="1" ht="26.25" thickBot="1">
      <c r="A13" s="26"/>
      <c r="B13" s="64">
        <f t="shared" ref="B13:B16" si="1">B12+1</f>
        <v>3</v>
      </c>
      <c r="C13" s="75" t="s">
        <v>142</v>
      </c>
      <c r="D13" s="76" t="s">
        <v>97</v>
      </c>
      <c r="E13" s="83">
        <v>1.234</v>
      </c>
      <c r="F13" s="247"/>
      <c r="G13" s="84">
        <f t="shared" si="0"/>
        <v>0</v>
      </c>
      <c r="L13" s="245"/>
    </row>
    <row r="14" spans="1:12" s="244" customFormat="1" ht="51.75" thickBot="1">
      <c r="A14" s="26"/>
      <c r="B14" s="64">
        <f t="shared" si="1"/>
        <v>4</v>
      </c>
      <c r="C14" s="75" t="s">
        <v>138</v>
      </c>
      <c r="D14" s="76" t="s">
        <v>23</v>
      </c>
      <c r="E14" s="83">
        <v>2.1999999999999999E-2</v>
      </c>
      <c r="F14" s="247"/>
      <c r="G14" s="84">
        <f t="shared" si="0"/>
        <v>0</v>
      </c>
      <c r="I14" s="249"/>
      <c r="L14" s="245"/>
    </row>
    <row r="15" spans="1:12" s="244" customFormat="1" ht="26.25" thickBot="1">
      <c r="A15" s="26"/>
      <c r="B15" s="64">
        <f t="shared" si="1"/>
        <v>5</v>
      </c>
      <c r="C15" s="75" t="s">
        <v>139</v>
      </c>
      <c r="D15" s="76" t="s">
        <v>94</v>
      </c>
      <c r="E15" s="83">
        <v>0.3</v>
      </c>
      <c r="F15" s="247"/>
      <c r="G15" s="84">
        <f t="shared" si="0"/>
        <v>0</v>
      </c>
      <c r="L15" s="245"/>
    </row>
    <row r="16" spans="1:12" s="244" customFormat="1" ht="26.25" thickBot="1">
      <c r="A16" s="26"/>
      <c r="B16" s="64">
        <f t="shared" si="1"/>
        <v>6</v>
      </c>
      <c r="C16" s="75" t="s">
        <v>117</v>
      </c>
      <c r="D16" s="76" t="s">
        <v>94</v>
      </c>
      <c r="E16" s="83">
        <v>0.15</v>
      </c>
      <c r="F16" s="247"/>
      <c r="G16" s="84">
        <f t="shared" si="0"/>
        <v>0</v>
      </c>
    </row>
    <row r="17" spans="1:8" s="242" customFormat="1" ht="12.75" customHeight="1">
      <c r="A17" s="20"/>
      <c r="B17" s="33"/>
      <c r="C17" s="34"/>
      <c r="D17" s="35"/>
      <c r="E17" s="36"/>
      <c r="F17" s="37"/>
      <c r="G17" s="38"/>
      <c r="H17" s="243"/>
    </row>
    <row r="18" spans="1:8" s="242" customFormat="1" ht="12.75" customHeight="1">
      <c r="A18" s="20"/>
      <c r="B18" s="34"/>
      <c r="C18" s="20"/>
      <c r="D18" s="39"/>
      <c r="E18" s="35"/>
      <c r="F18" s="40" t="s">
        <v>95</v>
      </c>
      <c r="G18" s="41">
        <f>SUM(G11:G17)</f>
        <v>0</v>
      </c>
      <c r="H18" s="243"/>
    </row>
    <row r="20" spans="1:8" s="246" customFormat="1">
      <c r="A20"/>
      <c r="B20" s="10"/>
      <c r="C20" s="10"/>
      <c r="D20" s="10"/>
      <c r="E20" s="10"/>
      <c r="F20" s="10"/>
      <c r="G20"/>
    </row>
  </sheetData>
  <sheetProtection algorithmName="SHA-512" hashValue="IdQ81QTeSidd9dIhwUUb9vpu7TNTRiNoFgSuMrBLt7NedhshIyMRQ42RDjfocMscVKd/tQ5Vk9r2CMWYwa/8+A==" saltValue="zNuorCe6+/mi1MLVN9Pc4Q=="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FF00"/>
  </sheetPr>
  <dimension ref="A3:AMI21"/>
  <sheetViews>
    <sheetView showZeros="0" zoomScaleNormal="100" workbookViewId="0"/>
  </sheetViews>
  <sheetFormatPr defaultColWidth="9.140625" defaultRowHeight="15"/>
  <cols>
    <col min="1" max="1" width="36.85546875" style="42" customWidth="1"/>
    <col min="2" max="2" width="5" style="20" customWidth="1"/>
    <col min="3" max="3" width="27.85546875" style="20" customWidth="1"/>
    <col min="4" max="4" width="5.7109375" style="43" customWidth="1"/>
    <col min="5" max="5" width="7.85546875" style="44" customWidth="1"/>
    <col min="6" max="6" width="12.7109375" style="43" customWidth="1"/>
    <col min="7" max="7" width="12.7109375" style="2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0"/>
      <c r="B3" s="379" t="s">
        <v>99</v>
      </c>
      <c r="C3" s="379"/>
      <c r="D3" s="379"/>
      <c r="E3" s="379"/>
      <c r="F3" s="379"/>
      <c r="G3" s="379"/>
    </row>
    <row r="4" spans="1:12" s="242" customFormat="1" ht="16.5" customHeight="1">
      <c r="A4" s="20"/>
      <c r="B4" s="21"/>
      <c r="C4" s="24" t="s">
        <v>18</v>
      </c>
      <c r="D4" s="23"/>
      <c r="E4" s="22"/>
      <c r="F4" s="24"/>
      <c r="G4" s="25"/>
    </row>
    <row r="5" spans="1:12" s="242" customFormat="1" ht="16.5" customHeight="1">
      <c r="A5" s="20"/>
      <c r="B5" s="21"/>
      <c r="C5" s="24" t="s">
        <v>110</v>
      </c>
      <c r="D5" s="23"/>
      <c r="E5" s="22"/>
      <c r="F5" s="24"/>
      <c r="G5" s="25"/>
    </row>
    <row r="6" spans="1:12" s="242" customFormat="1" ht="31.5" customHeight="1">
      <c r="A6" s="20"/>
      <c r="B6" s="26"/>
      <c r="C6" s="380" t="s">
        <v>36</v>
      </c>
      <c r="D6" s="380"/>
      <c r="E6" s="380"/>
      <c r="F6" s="380"/>
      <c r="G6" s="380"/>
    </row>
    <row r="7" spans="1:12" s="242" customFormat="1" ht="12.75" customHeight="1">
      <c r="A7" s="20"/>
      <c r="B7" s="27"/>
      <c r="C7" s="27"/>
      <c r="D7" s="28"/>
      <c r="E7" s="28"/>
      <c r="F7" s="27"/>
      <c r="G7" s="27"/>
      <c r="H7" s="243"/>
    </row>
    <row r="8" spans="1:12" s="242" customFormat="1" ht="12.75" customHeight="1">
      <c r="A8" s="20"/>
      <c r="B8" s="63" t="s">
        <v>106</v>
      </c>
      <c r="C8" s="63" t="s">
        <v>35</v>
      </c>
      <c r="D8" s="28"/>
      <c r="E8" s="28"/>
      <c r="F8" s="27"/>
      <c r="G8" s="27"/>
      <c r="H8" s="243"/>
    </row>
    <row r="9" spans="1:12" s="242" customFormat="1" ht="12.75" customHeight="1">
      <c r="A9" s="20"/>
      <c r="B9" s="29"/>
      <c r="C9" s="29"/>
      <c r="D9" s="30"/>
      <c r="E9" s="30"/>
      <c r="F9" s="29"/>
      <c r="G9" s="29"/>
      <c r="H9" s="243"/>
    </row>
    <row r="10" spans="1:12" s="242" customFormat="1" ht="25.5" customHeight="1" thickBot="1">
      <c r="A10" s="20"/>
      <c r="B10" s="31" t="s">
        <v>6</v>
      </c>
      <c r="C10" s="31" t="s">
        <v>7</v>
      </c>
      <c r="D10" s="31" t="s">
        <v>12</v>
      </c>
      <c r="E10" s="31" t="s">
        <v>13</v>
      </c>
      <c r="F10" s="85" t="s">
        <v>92</v>
      </c>
      <c r="G10" s="32" t="s">
        <v>93</v>
      </c>
      <c r="H10" s="243"/>
    </row>
    <row r="11" spans="1:12" s="244" customFormat="1" ht="26.25" thickBot="1">
      <c r="A11" s="26"/>
      <c r="B11" s="64">
        <v>1</v>
      </c>
      <c r="C11" s="75" t="s">
        <v>143</v>
      </c>
      <c r="D11" s="76" t="s">
        <v>26</v>
      </c>
      <c r="E11" s="83">
        <v>0.3</v>
      </c>
      <c r="F11" s="247"/>
      <c r="G11" s="84">
        <f>ROUND(E11*F11,2)</f>
        <v>0</v>
      </c>
    </row>
    <row r="12" spans="1:12" s="244" customFormat="1" ht="26.25" thickBot="1">
      <c r="A12" s="26"/>
      <c r="B12" s="64">
        <f>B11+1</f>
        <v>2</v>
      </c>
      <c r="C12" s="75" t="s">
        <v>116</v>
      </c>
      <c r="D12" s="76" t="s">
        <v>94</v>
      </c>
      <c r="E12" s="83">
        <v>1</v>
      </c>
      <c r="F12" s="247"/>
      <c r="G12" s="84">
        <f t="shared" ref="G12:G14" si="0">ROUND(E12*F12,2)</f>
        <v>0</v>
      </c>
      <c r="L12" s="245"/>
    </row>
    <row r="13" spans="1:12" s="244" customFormat="1" ht="26.25" thickBot="1">
      <c r="A13" s="26"/>
      <c r="B13" s="64">
        <f t="shared" ref="B13:B14" si="1">B12+1</f>
        <v>3</v>
      </c>
      <c r="C13" s="75" t="s">
        <v>117</v>
      </c>
      <c r="D13" s="76" t="s">
        <v>94</v>
      </c>
      <c r="E13" s="83">
        <v>1</v>
      </c>
      <c r="F13" s="247"/>
      <c r="G13" s="84">
        <f t="shared" si="0"/>
        <v>0</v>
      </c>
      <c r="L13" s="245"/>
    </row>
    <row r="14" spans="1:12" s="244" customFormat="1" ht="39" thickBot="1">
      <c r="A14" s="26"/>
      <c r="B14" s="64">
        <f t="shared" si="1"/>
        <v>4</v>
      </c>
      <c r="C14" s="75" t="s">
        <v>118</v>
      </c>
      <c r="D14" s="76" t="s">
        <v>23</v>
      </c>
      <c r="E14" s="83">
        <v>4.0000000000000001E-3</v>
      </c>
      <c r="F14" s="247"/>
      <c r="G14" s="84">
        <f t="shared" si="0"/>
        <v>0</v>
      </c>
      <c r="L14" s="245"/>
    </row>
    <row r="15" spans="1:12" s="242" customFormat="1" ht="12.75" customHeight="1">
      <c r="A15" s="20"/>
      <c r="B15" s="33"/>
      <c r="C15" s="34"/>
      <c r="D15" s="35"/>
      <c r="E15" s="36"/>
      <c r="F15" s="37"/>
      <c r="G15" s="38"/>
      <c r="H15" s="243"/>
    </row>
    <row r="16" spans="1:12" s="242" customFormat="1" ht="12.75" customHeight="1">
      <c r="A16" s="20"/>
      <c r="B16" s="34"/>
      <c r="C16" s="20"/>
      <c r="D16" s="39"/>
      <c r="E16" s="35"/>
      <c r="F16" s="40" t="s">
        <v>95</v>
      </c>
      <c r="G16" s="41">
        <f>SUM(G11:G15)</f>
        <v>0</v>
      </c>
      <c r="H16" s="243"/>
    </row>
    <row r="18" spans="1:7" s="246" customFormat="1">
      <c r="A18"/>
      <c r="B18" s="10"/>
      <c r="C18" s="10"/>
      <c r="D18" s="10"/>
      <c r="E18" s="10"/>
      <c r="F18" s="10"/>
      <c r="G18"/>
    </row>
    <row r="19" spans="1:7" s="246" customFormat="1">
      <c r="A19" s="9"/>
      <c r="B19" s="9"/>
      <c r="C19" s="9"/>
      <c r="D19" s="9"/>
      <c r="E19" s="9"/>
      <c r="F19" s="9"/>
      <c r="G19"/>
    </row>
    <row r="20" spans="1:7" s="246" customFormat="1">
      <c r="A20" s="9"/>
      <c r="B20" s="9"/>
      <c r="C20" s="9"/>
      <c r="D20" s="9"/>
      <c r="E20" s="9"/>
      <c r="F20" s="9"/>
      <c r="G20"/>
    </row>
    <row r="21" spans="1:7" s="246" customFormat="1">
      <c r="A21"/>
      <c r="B21" s="10"/>
      <c r="C21" s="10"/>
      <c r="D21" s="10"/>
      <c r="E21" s="10"/>
      <c r="F21" s="10"/>
      <c r="G21"/>
    </row>
  </sheetData>
  <sheetProtection algorithmName="SHA-512" hashValue="DKgUaHx6/vuKqFAAAP+fJEXWWwJhmk4gKdZex/NOH4HMMW5BAu5W6yEA/KbbXXW1W1i2VUaAOWinJCmqnOzRGQ==" saltValue="9pgpMXeR0L00hjbbOYhDzQ=="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3:AMI24"/>
  <sheetViews>
    <sheetView showZeros="0" zoomScaleNormal="100" workbookViewId="0"/>
  </sheetViews>
  <sheetFormatPr defaultColWidth="9.140625" defaultRowHeight="15"/>
  <cols>
    <col min="1" max="1" width="36.85546875" style="42" customWidth="1"/>
    <col min="2" max="2" width="5" style="20" customWidth="1"/>
    <col min="3" max="3" width="27.85546875" style="20" customWidth="1"/>
    <col min="4" max="4" width="5.7109375" style="43" customWidth="1"/>
    <col min="5" max="5" width="7.85546875" style="44" customWidth="1"/>
    <col min="6" max="6" width="12.7109375" style="43" customWidth="1"/>
    <col min="7" max="7" width="12.7109375" style="20" customWidth="1"/>
    <col min="8" max="8" width="10.5703125" style="239" customWidth="1"/>
    <col min="9" max="9" width="9.140625" style="240"/>
    <col min="10" max="11" width="11.140625" style="240" customWidth="1"/>
    <col min="12" max="248" width="9.140625" style="240"/>
    <col min="249" max="249" width="36.85546875" style="240" customWidth="1"/>
    <col min="250" max="250" width="5.85546875" style="240" customWidth="1"/>
    <col min="251" max="251" width="33.140625" style="240" customWidth="1"/>
    <col min="252" max="252" width="8" style="240" customWidth="1"/>
    <col min="253" max="253" width="5.7109375" style="240" customWidth="1"/>
    <col min="254" max="254" width="6.85546875" style="240" customWidth="1"/>
    <col min="255" max="255" width="10.140625" style="240" customWidth="1"/>
    <col min="256" max="256" width="10.42578125" style="240" customWidth="1"/>
    <col min="257" max="257" width="10.5703125" style="240" customWidth="1"/>
    <col min="258" max="259" width="9.140625" style="240"/>
    <col min="260" max="260" width="9" style="240" customWidth="1"/>
    <col min="261" max="504" width="9.140625" style="240"/>
    <col min="505" max="505" width="36.85546875" style="240" customWidth="1"/>
    <col min="506" max="506" width="5.85546875" style="240" customWidth="1"/>
    <col min="507" max="507" width="33.140625" style="240" customWidth="1"/>
    <col min="508" max="508" width="8" style="240" customWidth="1"/>
    <col min="509" max="509" width="5.7109375" style="240" customWidth="1"/>
    <col min="510" max="510" width="6.85546875" style="240" customWidth="1"/>
    <col min="511" max="511" width="10.140625" style="240" customWidth="1"/>
    <col min="512" max="512" width="10.42578125" style="240" customWidth="1"/>
    <col min="513" max="513" width="10.5703125" style="240" customWidth="1"/>
    <col min="514" max="515" width="9.140625" style="240"/>
    <col min="516" max="516" width="9" style="240" customWidth="1"/>
    <col min="517" max="760" width="9.140625" style="240"/>
    <col min="761" max="761" width="36.85546875" style="240" customWidth="1"/>
    <col min="762" max="762" width="5.85546875" style="240" customWidth="1"/>
    <col min="763" max="763" width="33.140625" style="240" customWidth="1"/>
    <col min="764" max="764" width="8" style="240" customWidth="1"/>
    <col min="765" max="765" width="5.7109375" style="240" customWidth="1"/>
    <col min="766" max="766" width="6.85546875" style="240" customWidth="1"/>
    <col min="767" max="767" width="10.140625" style="240" customWidth="1"/>
    <col min="768" max="768" width="10.42578125" style="240" customWidth="1"/>
    <col min="769" max="769" width="10.5703125" style="240" customWidth="1"/>
    <col min="770" max="771" width="9.140625" style="240"/>
    <col min="772" max="772" width="9" style="240" customWidth="1"/>
    <col min="773" max="1016" width="9.140625" style="240"/>
    <col min="1017" max="1017" width="36.85546875" style="240" customWidth="1"/>
    <col min="1018" max="1018" width="5.85546875" style="240" customWidth="1"/>
    <col min="1019" max="1019" width="33.140625" style="240" customWidth="1"/>
    <col min="1020" max="1020" width="8" style="240" customWidth="1"/>
    <col min="1021" max="1021" width="5.7109375" style="240" customWidth="1"/>
    <col min="1022" max="1022" width="6.85546875" style="240" customWidth="1"/>
    <col min="1023" max="1023" width="10.140625" style="240" customWidth="1"/>
    <col min="1024" max="16384" width="9.140625" style="241"/>
  </cols>
  <sheetData>
    <row r="3" spans="1:12" s="242" customFormat="1" ht="16.5" customHeight="1">
      <c r="A3" s="20"/>
      <c r="B3" s="379" t="s">
        <v>99</v>
      </c>
      <c r="C3" s="379"/>
      <c r="D3" s="379"/>
      <c r="E3" s="379"/>
      <c r="F3" s="379"/>
      <c r="G3" s="379"/>
    </row>
    <row r="4" spans="1:12" s="242" customFormat="1" ht="16.5" customHeight="1">
      <c r="A4" s="20"/>
      <c r="B4" s="21"/>
      <c r="C4" s="24" t="s">
        <v>18</v>
      </c>
      <c r="D4" s="23"/>
      <c r="E4" s="22"/>
      <c r="F4" s="24"/>
      <c r="G4" s="25"/>
    </row>
    <row r="5" spans="1:12" s="242" customFormat="1" ht="16.5" customHeight="1">
      <c r="A5" s="20"/>
      <c r="B5" s="21"/>
      <c r="C5" s="24" t="s">
        <v>111</v>
      </c>
      <c r="D5" s="23"/>
      <c r="E5" s="22"/>
      <c r="F5" s="24"/>
      <c r="G5" s="25"/>
    </row>
    <row r="6" spans="1:12" s="242" customFormat="1" ht="31.5" customHeight="1">
      <c r="A6" s="20"/>
      <c r="B6" s="26"/>
      <c r="C6" s="380" t="s">
        <v>46</v>
      </c>
      <c r="D6" s="380"/>
      <c r="E6" s="380"/>
      <c r="F6" s="380"/>
      <c r="G6" s="380"/>
    </row>
    <row r="7" spans="1:12" s="242" customFormat="1" ht="12.75" customHeight="1">
      <c r="A7" s="20"/>
      <c r="B7" s="27"/>
      <c r="C7" s="27"/>
      <c r="D7" s="28"/>
      <c r="E7" s="28"/>
      <c r="F7" s="27"/>
      <c r="G7" s="27"/>
      <c r="H7" s="243"/>
    </row>
    <row r="8" spans="1:12" s="242" customFormat="1" ht="12.75" customHeight="1">
      <c r="A8" s="20"/>
      <c r="B8" s="63" t="s">
        <v>106</v>
      </c>
      <c r="C8" s="63" t="s">
        <v>47</v>
      </c>
      <c r="D8" s="28"/>
      <c r="E8" s="28"/>
      <c r="F8" s="27"/>
      <c r="G8" s="27"/>
      <c r="H8" s="243"/>
    </row>
    <row r="9" spans="1:12" s="242" customFormat="1" ht="12.75" customHeight="1">
      <c r="A9" s="20"/>
      <c r="B9" s="29"/>
      <c r="C9" s="29"/>
      <c r="D9" s="30"/>
      <c r="E9" s="30"/>
      <c r="F9" s="29"/>
      <c r="G9" s="29"/>
      <c r="H9" s="243"/>
    </row>
    <row r="10" spans="1:12" s="242" customFormat="1" ht="25.5" customHeight="1" thickBot="1">
      <c r="A10" s="20"/>
      <c r="B10" s="31" t="s">
        <v>6</v>
      </c>
      <c r="C10" s="31" t="s">
        <v>7</v>
      </c>
      <c r="D10" s="31" t="s">
        <v>12</v>
      </c>
      <c r="E10" s="31" t="s">
        <v>13</v>
      </c>
      <c r="F10" s="85" t="s">
        <v>92</v>
      </c>
      <c r="G10" s="32" t="s">
        <v>93</v>
      </c>
      <c r="H10" s="243"/>
    </row>
    <row r="11" spans="1:12" s="244" customFormat="1" ht="26.25" thickBot="1">
      <c r="A11" s="26"/>
      <c r="B11" s="64">
        <v>1</v>
      </c>
      <c r="C11" s="75" t="s">
        <v>119</v>
      </c>
      <c r="D11" s="76" t="s">
        <v>97</v>
      </c>
      <c r="E11" s="83">
        <v>35.06</v>
      </c>
      <c r="F11" s="247"/>
      <c r="G11" s="84">
        <f>ROUND(E11*F11,2)</f>
        <v>0</v>
      </c>
    </row>
    <row r="12" spans="1:12" s="244" customFormat="1" ht="39" thickBot="1">
      <c r="A12" s="26"/>
      <c r="B12" s="64">
        <f>B11+1</f>
        <v>2</v>
      </c>
      <c r="C12" s="75" t="s">
        <v>120</v>
      </c>
      <c r="D12" s="76" t="s">
        <v>91</v>
      </c>
      <c r="E12" s="83">
        <v>8</v>
      </c>
      <c r="F12" s="247"/>
      <c r="G12" s="84">
        <f t="shared" ref="G12:G22" si="0">ROUND(E12*F12,2)</f>
        <v>0</v>
      </c>
      <c r="L12" s="245"/>
    </row>
    <row r="13" spans="1:12" s="244" customFormat="1" ht="12.75" customHeight="1" thickBot="1">
      <c r="A13" s="26"/>
      <c r="B13" s="64">
        <f t="shared" ref="B13:B22" si="1">B12+1</f>
        <v>3</v>
      </c>
      <c r="C13" s="75" t="s">
        <v>121</v>
      </c>
      <c r="D13" s="76" t="s">
        <v>97</v>
      </c>
      <c r="E13" s="83">
        <v>938.63</v>
      </c>
      <c r="F13" s="247"/>
      <c r="G13" s="84">
        <f t="shared" si="0"/>
        <v>0</v>
      </c>
      <c r="L13" s="245"/>
    </row>
    <row r="14" spans="1:12" s="244" customFormat="1" ht="26.25" thickBot="1">
      <c r="A14" s="26"/>
      <c r="B14" s="64">
        <f t="shared" si="1"/>
        <v>4</v>
      </c>
      <c r="C14" s="75" t="s">
        <v>122</v>
      </c>
      <c r="D14" s="76" t="s">
        <v>97</v>
      </c>
      <c r="E14" s="83">
        <v>5.16</v>
      </c>
      <c r="F14" s="247"/>
      <c r="G14" s="84">
        <f t="shared" si="0"/>
        <v>0</v>
      </c>
      <c r="L14" s="245"/>
    </row>
    <row r="15" spans="1:12" s="244" customFormat="1" ht="51.75" thickBot="1">
      <c r="A15" s="26"/>
      <c r="B15" s="64">
        <f t="shared" si="1"/>
        <v>5</v>
      </c>
      <c r="C15" s="75" t="s">
        <v>140</v>
      </c>
      <c r="D15" s="76" t="s">
        <v>98</v>
      </c>
      <c r="E15" s="83">
        <v>56</v>
      </c>
      <c r="F15" s="247"/>
      <c r="G15" s="84">
        <f t="shared" si="0"/>
        <v>0</v>
      </c>
      <c r="L15" s="245"/>
    </row>
    <row r="16" spans="1:12" s="244" customFormat="1" ht="51.75" thickBot="1">
      <c r="A16" s="26"/>
      <c r="B16" s="64">
        <f t="shared" si="1"/>
        <v>6</v>
      </c>
      <c r="C16" s="75" t="s">
        <v>123</v>
      </c>
      <c r="D16" s="76" t="s">
        <v>98</v>
      </c>
      <c r="E16" s="83">
        <v>8</v>
      </c>
      <c r="F16" s="247"/>
      <c r="G16" s="84">
        <f t="shared" si="0"/>
        <v>0</v>
      </c>
      <c r="L16" s="245"/>
    </row>
    <row r="17" spans="1:12" s="244" customFormat="1" ht="26.25" thickBot="1">
      <c r="A17" s="26"/>
      <c r="B17" s="64">
        <f t="shared" si="1"/>
        <v>7</v>
      </c>
      <c r="C17" s="75" t="s">
        <v>124</v>
      </c>
      <c r="D17" s="76" t="s">
        <v>35</v>
      </c>
      <c r="E17" s="83">
        <v>18.399999999999999</v>
      </c>
      <c r="F17" s="247"/>
      <c r="G17" s="84">
        <f t="shared" si="0"/>
        <v>0</v>
      </c>
      <c r="L17" s="245"/>
    </row>
    <row r="18" spans="1:12" s="244" customFormat="1" ht="26.25" thickBot="1">
      <c r="A18" s="26"/>
      <c r="B18" s="64">
        <f t="shared" si="1"/>
        <v>8</v>
      </c>
      <c r="C18" s="75" t="s">
        <v>125</v>
      </c>
      <c r="D18" s="76" t="s">
        <v>94</v>
      </c>
      <c r="E18" s="83">
        <v>56</v>
      </c>
      <c r="F18" s="247"/>
      <c r="G18" s="84">
        <f t="shared" si="0"/>
        <v>0</v>
      </c>
      <c r="L18" s="245"/>
    </row>
    <row r="19" spans="1:12" s="244" customFormat="1" ht="26.25" thickBot="1">
      <c r="A19" s="26"/>
      <c r="B19" s="64">
        <f t="shared" si="1"/>
        <v>9</v>
      </c>
      <c r="C19" s="75" t="s">
        <v>126</v>
      </c>
      <c r="D19" s="76" t="s">
        <v>94</v>
      </c>
      <c r="E19" s="83">
        <v>56</v>
      </c>
      <c r="F19" s="247"/>
      <c r="G19" s="84">
        <f t="shared" si="0"/>
        <v>0</v>
      </c>
      <c r="L19" s="245"/>
    </row>
    <row r="20" spans="1:12" s="244" customFormat="1" ht="26.25" thickBot="1">
      <c r="A20" s="26"/>
      <c r="B20" s="64">
        <f t="shared" si="1"/>
        <v>10</v>
      </c>
      <c r="C20" s="75" t="s">
        <v>127</v>
      </c>
      <c r="D20" s="76" t="s">
        <v>94</v>
      </c>
      <c r="E20" s="83">
        <v>56</v>
      </c>
      <c r="F20" s="247"/>
      <c r="G20" s="84">
        <f t="shared" si="0"/>
        <v>0</v>
      </c>
      <c r="L20" s="245"/>
    </row>
    <row r="21" spans="1:12" s="244" customFormat="1" ht="26.25" thickBot="1">
      <c r="A21" s="26"/>
      <c r="B21" s="64">
        <f t="shared" si="1"/>
        <v>11</v>
      </c>
      <c r="C21" s="75" t="s">
        <v>128</v>
      </c>
      <c r="D21" s="76" t="s">
        <v>26</v>
      </c>
      <c r="E21" s="83">
        <v>19.16</v>
      </c>
      <c r="F21" s="247"/>
      <c r="G21" s="84">
        <f t="shared" si="0"/>
        <v>0</v>
      </c>
      <c r="L21" s="245"/>
    </row>
    <row r="22" spans="1:12" s="244" customFormat="1" ht="39" thickBot="1">
      <c r="A22" s="26"/>
      <c r="B22" s="64">
        <f t="shared" si="1"/>
        <v>12</v>
      </c>
      <c r="C22" s="75" t="s">
        <v>141</v>
      </c>
      <c r="D22" s="76" t="s">
        <v>26</v>
      </c>
      <c r="E22" s="83">
        <v>19.16</v>
      </c>
      <c r="F22" s="247"/>
      <c r="G22" s="84">
        <f t="shared" si="0"/>
        <v>0</v>
      </c>
    </row>
    <row r="23" spans="1:12" s="242" customFormat="1" ht="12.75" customHeight="1">
      <c r="A23" s="20"/>
      <c r="B23" s="33"/>
      <c r="C23" s="34"/>
      <c r="D23" s="35"/>
      <c r="E23" s="36"/>
      <c r="F23" s="37"/>
      <c r="G23" s="38"/>
      <c r="H23" s="243"/>
    </row>
    <row r="24" spans="1:12" s="242" customFormat="1" ht="12.75" customHeight="1">
      <c r="A24" s="20"/>
      <c r="B24" s="34"/>
      <c r="C24" s="20"/>
      <c r="D24" s="39"/>
      <c r="E24" s="35"/>
      <c r="F24" s="40" t="s">
        <v>95</v>
      </c>
      <c r="G24" s="41">
        <f>SUM(G11:G23)</f>
        <v>0</v>
      </c>
      <c r="H24" s="243"/>
    </row>
  </sheetData>
  <sheetProtection algorithmName="SHA-512" hashValue="cSw8e8V54A9hRtiItUhsEUgpZcRORnC+Ik+hR2UhidCO3ZfkLg4eTAVcHDrDzZL1OyBt/eLSHQk54aMz518qmA==" saltValue="Bgv+kMA3jTyJP5liARbMYg=="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Antiqua,Negrito"&amp;10Terceira Etapa&amp;R&amp;G</oddHeader>
    <oddFooter>&amp;L&amp;"Arial,Negrito"&amp;10CTR 464&amp;C&amp;"Arial,Negrito"&amp;10 C.&amp;P&amp;R&amp;"Arial,Itálico"&amp;10Origem: 408-Orçamento_Rel 10</oddFooter>
  </headerFooter>
  <legacyDrawingHF r:id="rId2"/>
</worksheet>
</file>

<file path=docProps/app.xml><?xml version="1.0" encoding="utf-8"?>
<Properties xmlns="http://schemas.openxmlformats.org/officeDocument/2006/extended-properties" xmlns:vt="http://schemas.openxmlformats.org/officeDocument/2006/docPropsVTypes">
  <Template/>
  <TotalTime>37</TotalTime>
  <Application>Microsoft Excel</Application>
  <DocSecurity>0</DocSecurity>
  <ScaleCrop>false</ScaleCrop>
  <HeadingPairs>
    <vt:vector size="4" baseType="variant">
      <vt:variant>
        <vt:lpstr>Planilhas</vt:lpstr>
      </vt:variant>
      <vt:variant>
        <vt:i4>18</vt:i4>
      </vt:variant>
      <vt:variant>
        <vt:lpstr>Intervalos Nomeados</vt:lpstr>
      </vt:variant>
      <vt:variant>
        <vt:i4>31</vt:i4>
      </vt:variant>
    </vt:vector>
  </HeadingPairs>
  <TitlesOfParts>
    <vt:vector size="49" baseType="lpstr">
      <vt:lpstr>ORIENTAÇÕES</vt:lpstr>
      <vt:lpstr>Resumo</vt:lpstr>
      <vt:lpstr>OS-Op Canteiro</vt:lpstr>
      <vt:lpstr>OS-Demolição Parshall</vt:lpstr>
      <vt:lpstr>C-3.2_01</vt:lpstr>
      <vt:lpstr>C-3.2_02</vt:lpstr>
      <vt:lpstr>C-3.2_03</vt:lpstr>
      <vt:lpstr>C-3.2_04</vt:lpstr>
      <vt:lpstr>C-3.2_05</vt:lpstr>
      <vt:lpstr>C-3.2_06</vt:lpstr>
      <vt:lpstr>C-3.2_07</vt:lpstr>
      <vt:lpstr>C-3.2_08</vt:lpstr>
      <vt:lpstr>E-3.2_01</vt:lpstr>
      <vt:lpstr>ME-Demolição Parshall</vt:lpstr>
      <vt:lpstr>E-3.2_02</vt:lpstr>
      <vt:lpstr>E-3.2_03</vt:lpstr>
      <vt:lpstr>E-3.2_04</vt:lpstr>
      <vt:lpstr>E-3.2_05</vt:lpstr>
      <vt:lpstr>'C-3.2_01'!Area_de_impressao</vt:lpstr>
      <vt:lpstr>'C-3.2_02'!Area_de_impressao</vt:lpstr>
      <vt:lpstr>'C-3.2_03'!Area_de_impressao</vt:lpstr>
      <vt:lpstr>'C-3.2_04'!Area_de_impressao</vt:lpstr>
      <vt:lpstr>'C-3.2_05'!Area_de_impressao</vt:lpstr>
      <vt:lpstr>'C-3.2_06'!Area_de_impressao</vt:lpstr>
      <vt:lpstr>'C-3.2_07'!Area_de_impressao</vt:lpstr>
      <vt:lpstr>'C-3.2_08'!Area_de_impressao</vt:lpstr>
      <vt:lpstr>'E-3.2_01'!Area_de_impressao</vt:lpstr>
      <vt:lpstr>'E-3.2_02'!Area_de_impressao</vt:lpstr>
      <vt:lpstr>'E-3.2_03'!Area_de_impressao</vt:lpstr>
      <vt:lpstr>'E-3.2_04'!Area_de_impressao</vt:lpstr>
      <vt:lpstr>'E-3.2_05'!Area_de_impressao</vt:lpstr>
      <vt:lpstr>'ME-Demolição Parshall'!Area_de_impressao</vt:lpstr>
      <vt:lpstr>'OS-Demolição Parshall'!Area_de_impressao</vt:lpstr>
      <vt:lpstr>'OS-Op Canteiro'!Area_de_impressao</vt:lpstr>
      <vt:lpstr>Resumo!Area_de_impressao</vt:lpstr>
      <vt:lpstr>'C-3.2_01'!Titulos_de_impressao</vt:lpstr>
      <vt:lpstr>'C-3.2_02'!Titulos_de_impressao</vt:lpstr>
      <vt:lpstr>'C-3.2_03'!Titulos_de_impressao</vt:lpstr>
      <vt:lpstr>'C-3.2_04'!Titulos_de_impressao</vt:lpstr>
      <vt:lpstr>'C-3.2_05'!Titulos_de_impressao</vt:lpstr>
      <vt:lpstr>'C-3.2_06'!Titulos_de_impressao</vt:lpstr>
      <vt:lpstr>'C-3.2_07'!Titulos_de_impressao</vt:lpstr>
      <vt:lpstr>'C-3.2_08'!Titulos_de_impressao</vt:lpstr>
      <vt:lpstr>'E-3.2_01'!Titulos_de_impressao</vt:lpstr>
      <vt:lpstr>'E-3.2_05'!Titulos_de_impressao</vt:lpstr>
      <vt:lpstr>'ME-Demolição Parshall'!Titulos_de_impressao</vt:lpstr>
      <vt:lpstr>'OS-Demolição Parshall'!Titulos_de_impressao</vt:lpstr>
      <vt:lpstr>'OS-Op Canteiro'!Titulos_de_impressao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Proesplan</dc:creator>
  <cp:lastModifiedBy>Wallison Almeida de Oliveira</cp:lastModifiedBy>
  <cp:revision>12</cp:revision>
  <cp:lastPrinted>2023-09-15T19:15:49Z</cp:lastPrinted>
  <dcterms:created xsi:type="dcterms:W3CDTF">2019-04-29T17:41:49Z</dcterms:created>
  <dcterms:modified xsi:type="dcterms:W3CDTF">2023-11-07T14:02:19Z</dcterms:modified>
  <dc:language>pt-BR</dc:language>
</cp:coreProperties>
</file>